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mura_yota\Desktop\"/>
    </mc:Choice>
  </mc:AlternateContent>
  <bookViews>
    <workbookView xWindow="-105" yWindow="-105" windowWidth="23250" windowHeight="125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CO35" i="10"/>
  <c r="BE35" i="10"/>
  <c r="CO34" i="10"/>
  <c r="BW34" i="10"/>
  <c r="BW35" i="10" s="1"/>
  <c r="BW36" i="10" s="1"/>
  <c r="BW37" i="10" s="1"/>
  <c r="BW38" i="10" s="1"/>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alcChain>
</file>

<file path=xl/sharedStrings.xml><?xml version="1.0" encoding="utf-8"?>
<sst xmlns="http://schemas.openxmlformats.org/spreadsheetml/2006/main" count="1126" uniqueCount="561">
  <si>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</si>
  <si>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</si>
  <si>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</si>
  <si>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</si>
  <si>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</si>
  <si>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</si>
  <si>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</si>
  <si>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</si>
  <si>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</si>
  <si>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</si>
  <si>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</si>
  <si>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</si>
  <si>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</si>
  <si>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</si>
  <si>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</si>
  <si>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</si>
  <si>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</si>
  <si>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</si>
  <si>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</si>
  <si>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</si>
  <si>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</si>
  <si>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</si>
  <si>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</si>
  <si>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</si>
  <si>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</si>
  <si>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</si>
  <si>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</si>
  <si>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</si>
  <si>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</si>
  <si>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</si>
  <si>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</si>
  <si>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</si>
  <si>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</si>
  <si>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</si>
  <si>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</si>
  <si>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</si>
  <si>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</si>
  <si>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</si>
  <si>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</si>
  <si>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</si>
  <si>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</si>
  <si>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</si>
  <si>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</si>
  <si>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</si>
  <si>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</si>
  <si>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</si>
  <si>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</si>
  <si>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</si>
  <si>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</si>
  <si>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</si>
  <si>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</si>
  <si>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</si>
  <si>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</si>
  <si>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</si>
  <si>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</si>
  <si>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</si>
  <si>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</si>
  <si>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</si>
  <si>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</si>
  <si>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</si>
  <si>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</si>
  <si>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</si>
  <si>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</si>
  <si>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</si>
  <si>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</si>
  <si>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</si>
  <si>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</si>
  <si>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</si>
  <si>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</si>
  <si>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</si>
  <si>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</si>
  <si>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</si>
  <si>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</si>
  <si>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</si>
  <si>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</si>
  <si>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</si>
  <si>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</si>
  <si>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</si>
  <si>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</si>
  <si>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</si>
  <si>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</si>
  <si>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</si>
  <si>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</si>
  <si>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</si>
  <si>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</si>
  <si>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</si>
  <si>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</si>
  <si>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</si>
  <si>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</si>
  <si>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</si>
  <si>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</si>
  <si>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</si>
  <si>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</si>
  <si>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</si>
  <si>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幸田町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</si>
  <si>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</si>
  <si>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</si>
  <si>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</si>
  <si>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</si>
  <si>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</si>
  <si>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</si>
  <si>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</si>
  <si>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</si>
  <si>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</si>
  <si>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</si>
  <si>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</si>
  <si>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</si>
  <si>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</si>
  <si>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</si>
  <si>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</si>
  <si>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</si>
  <si>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</si>
  <si>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</si>
  <si>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</si>
  <si>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</si>
  <si>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</si>
  <si>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</si>
  <si>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</si>
  <si>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</si>
  <si>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</si>
  <si>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</si>
  <si>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</si>
  <si>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</si>
  <si>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</si>
  <si>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</si>
  <si>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</si>
  <si>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</si>
  <si>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</si>
  <si>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</si>
  <si>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</si>
  <si>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</si>
  <si>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</si>
  <si>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</si>
  <si>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</si>
  <si>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</si>
  <si>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</si>
  <si>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</si>
  <si>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</si>
  <si>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</si>
  <si>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</si>
  <si>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</si>
  <si>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</si>
  <si>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6"/>
  </si>
  <si>
    <t>うち日本人(％)</t>
    <phoneticPr fontId="5"/>
  </si>
  <si>
    <t>-0.2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</si>
  <si>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</si>
  <si>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</si>
  <si>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</si>
  <si>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</si>
  <si>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</si>
  <si>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</si>
  <si>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</si>
  <si>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</si>
  <si>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</si>
  <si>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</si>
  <si>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</si>
  <si>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</si>
  <si>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</si>
  <si>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</si>
  <si>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</si>
  <si>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</si>
  <si>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</si>
  <si>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</si>
  <si>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</si>
  <si>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</si>
  <si>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</si>
  <si>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</si>
  <si>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</si>
  <si>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</si>
  <si>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</si>
  <si>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</si>
  <si>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</si>
  <si>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</si>
  <si>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</si>
  <si>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</si>
  <si>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</si>
  <si>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</si>
  <si>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</si>
  <si>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</si>
  <si>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</si>
  <si>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</si>
  <si>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</si>
  <si>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</si>
  <si>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</si>
  <si>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</si>
  <si>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</si>
  <si>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</si>
  <si>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</si>
  <si>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</si>
  <si>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</si>
  <si>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</si>
  <si>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</si>
  <si>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</si>
  <si>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</si>
  <si>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</si>
  <si>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</si>
  <si>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</si>
  <si>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</si>
  <si>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</si>
  <si>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</si>
  <si>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</si>
  <si>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</si>
  <si>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</si>
  <si>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愛知県幸田町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</si>
  <si>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</si>
  <si>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</si>
  <si>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</si>
  <si>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</si>
  <si>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</si>
  <si>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</si>
  <si>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</si>
  <si>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</si>
  <si>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</si>
  <si>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</si>
  <si>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</si>
  <si>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</si>
  <si>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</si>
  <si>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</si>
  <si>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</si>
  <si>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</si>
  <si>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</si>
  <si>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</si>
  <si>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</si>
  <si>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</si>
  <si>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</si>
  <si>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</si>
  <si>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</si>
  <si>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</si>
  <si>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</si>
  <si>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</si>
  <si>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</si>
  <si>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</si>
  <si>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</si>
  <si>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</si>
  <si>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</si>
  <si>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</si>
  <si>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</si>
  <si>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</si>
  <si>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</si>
  <si>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</si>
  <si>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</si>
  <si>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</si>
  <si>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</si>
  <si>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</si>
  <si>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</si>
  <si>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</si>
  <si>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</si>
  <si>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</si>
  <si>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</si>
  <si>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</si>
  <si>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</si>
  <si>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</si>
  <si>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</si>
  <si>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</si>
  <si>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</si>
  <si>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</si>
  <si>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</si>
  <si>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</si>
  <si>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</si>
  <si>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</si>
  <si>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</si>
  <si>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</si>
  <si>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</si>
  <si>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</si>
  <si>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</si>
  <si>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</si>
  <si>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</si>
  <si>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</si>
  <si>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</si>
  <si>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</si>
  <si>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</si>
  <si>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</si>
  <si>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</si>
  <si>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</si>
  <si>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</si>
  <si>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</si>
  <si>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</si>
  <si>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</si>
  <si>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</si>
  <si>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</si>
  <si>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</si>
  <si>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</si>
  <si>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</si>
  <si>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</si>
  <si>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</si>
  <si>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</si>
  <si>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</si>
  <si>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</si>
  <si>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</si>
  <si>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</si>
  <si>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</si>
  <si>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</si>
  <si>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</si>
  <si>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</si>
  <si>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</si>
  <si>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</si>
  <si>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</si>
  <si>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</si>
  <si>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</si>
  <si>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</si>
  <si>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</si>
  <si>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</si>
  <si>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</si>
  <si>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</si>
  <si>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</si>
  <si>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</si>
  <si>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</si>
  <si>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</si>
  <si>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</si>
  <si>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</si>
  <si>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</si>
  <si>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</si>
  <si>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</si>
  <si>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</si>
  <si>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</si>
  <si>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</si>
  <si>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</si>
  <si>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</si>
  <si>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</si>
  <si>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</si>
  <si>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</si>
  <si>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</si>
  <si>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</si>
  <si>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</si>
  <si>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</si>
  <si>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</si>
  <si>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</si>
  <si>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</si>
  <si>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</si>
  <si>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</si>
  <si>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</si>
  <si>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</si>
  <si>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</si>
  <si>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</si>
  <si>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</si>
  <si>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</si>
  <si>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</si>
  <si>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</si>
  <si>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</si>
  <si>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</si>
  <si>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</si>
  <si>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</si>
  <si>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</si>
  <si>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</si>
  <si>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</si>
  <si>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</si>
  <si>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</si>
  <si>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</si>
  <si>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</si>
  <si>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</si>
  <si>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</si>
  <si>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</si>
  <si>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</si>
  <si>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</si>
  <si>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愛知県幸田町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</si>
  <si>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</si>
  <si>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</si>
  <si>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</si>
  <si>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</si>
  <si>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</si>
  <si>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</si>
  <si>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</si>
  <si>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</si>
  <si>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</si>
  <si>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</si>
  <si>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</si>
  <si>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</si>
  <si>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</si>
  <si>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</si>
  <si>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</si>
  <si>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</si>
  <si>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</si>
  <si>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</si>
  <si>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</si>
  <si>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</si>
  <si>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</si>
  <si>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</si>
  <si>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</si>
  <si>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</si>
  <si>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</si>
  <si>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</si>
  <si>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</si>
  <si>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</si>
  <si>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</si>
  <si>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</si>
  <si>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</si>
  <si>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</si>
  <si>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</si>
  <si>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</si>
  <si>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</si>
  <si>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</si>
  <si>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</si>
  <si>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</si>
  <si>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</si>
  <si>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</si>
  <si>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</si>
  <si>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</si>
  <si>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</si>
  <si>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</si>
  <si>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</si>
  <si>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</si>
  <si>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</si>
  <si>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</si>
  <si>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</si>
  <si>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</si>
  <si>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</si>
  <si>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</si>
  <si>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</si>
  <si>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</si>
  <si>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</si>
  <si>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</si>
  <si>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</si>
  <si>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</si>
  <si>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</si>
  <si>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</si>
  <si>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</si>
  <si>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</si>
  <si>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</si>
  <si>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</si>
  <si>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</si>
  <si>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</si>
  <si>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</si>
  <si>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</si>
  <si>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</si>
  <si>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</si>
  <si>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</si>
  <si>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</si>
  <si>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</si>
  <si>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</si>
  <si>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</si>
  <si>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</si>
  <si>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</si>
  <si>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</si>
  <si>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</si>
  <si>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</si>
  <si>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</si>
  <si>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</si>
  <si>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</si>
  <si>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</si>
  <si>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</si>
  <si>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</si>
  <si>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</si>
  <si>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</si>
  <si>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</si>
  <si>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</si>
  <si>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</si>
  <si>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</si>
  <si>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</si>
  <si>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</si>
  <si>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</si>
  <si>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</si>
  <si>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</si>
  <si>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</si>
  <si>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</si>
  <si>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</si>
  <si>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</si>
  <si>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</si>
  <si>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</si>
  <si>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</si>
  <si>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</si>
  <si>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</si>
  <si>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</si>
  <si>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</si>
  <si>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</si>
  <si>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</si>
  <si>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</si>
  <si>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</si>
  <si>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</si>
  <si>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</si>
  <si>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</si>
  <si>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</si>
  <si>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</si>
  <si>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</si>
  <si>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</si>
  <si>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</si>
  <si>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</si>
  <si>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</si>
  <si>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</si>
  <si>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</si>
  <si>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</si>
  <si>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</si>
  <si>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</si>
  <si>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</si>
  <si>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</si>
  <si>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</si>
  <si>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</si>
  <si>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</si>
  <si>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</si>
  <si>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</si>
  <si>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</si>
  <si>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</si>
  <si>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</si>
  <si>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</si>
  <si>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</si>
  <si>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</si>
  <si>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</si>
  <si>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</si>
  <si>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</si>
  <si>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</si>
  <si>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</si>
  <si>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</si>
  <si>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</si>
  <si>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</si>
  <si>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</si>
  <si>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</si>
  <si>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</si>
  <si>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</si>
  <si>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</si>
  <si>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</si>
  <si>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</si>
  <si>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</si>
  <si>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</si>
  <si>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</si>
  <si>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</si>
  <si>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</si>
  <si>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</si>
  <si>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</si>
  <si>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</si>
  <si>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</si>
  <si>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</si>
  <si>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</si>
  <si>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</si>
  <si>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</si>
  <si>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</si>
  <si>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</si>
  <si>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</si>
  <si>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</si>
  <si>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</si>
  <si>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</si>
  <si>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</si>
  <si>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</si>
  <si>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</si>
  <si>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6.47</t>
  </si>
  <si>
    <t>▲ 5.35</t>
  </si>
  <si>
    <t>水道事業会計</t>
  </si>
  <si>
    <t>一般会計</t>
  </si>
  <si>
    <t>農業集落排水事業特別会計</t>
  </si>
  <si>
    <t>下水道事業会計</t>
  </si>
  <si>
    <t>土地取得特別会計</t>
  </si>
  <si>
    <t>国民健康保険特別会計</t>
  </si>
  <si>
    <t>介護保険特別会計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</si>
  <si>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</si>
  <si>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</si>
  <si>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</si>
  <si>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</si>
  <si>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</si>
  <si>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</si>
  <si>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</si>
  <si>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</si>
  <si>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教育施設整備基金</t>
    <rPh sb="0" eb="2">
      <t>キョウイク</t>
    </rPh>
    <rPh sb="2" eb="4">
      <t>シセツ</t>
    </rPh>
    <rPh sb="4" eb="6">
      <t>セイビ</t>
    </rPh>
    <rPh sb="6" eb="8">
      <t>キキン</t>
    </rPh>
    <phoneticPr fontId="5"/>
  </si>
  <si>
    <t>新型コロナウイルス感染症対策基金</t>
    <rPh sb="0" eb="2">
      <t>シンガタ</t>
    </rPh>
    <rPh sb="9" eb="12">
      <t>カンセンショウ</t>
    </rPh>
    <rPh sb="12" eb="14">
      <t>タイサク</t>
    </rPh>
    <rPh sb="14" eb="16">
      <t>キキン</t>
    </rPh>
    <phoneticPr fontId="10"/>
  </si>
  <si>
    <t>都市施設整備基金</t>
    <rPh sb="0" eb="2">
      <t>トシ</t>
    </rPh>
    <rPh sb="2" eb="4">
      <t>シセツ</t>
    </rPh>
    <rPh sb="4" eb="6">
      <t>セイビ</t>
    </rPh>
    <rPh sb="6" eb="8">
      <t>キキン</t>
    </rPh>
    <phoneticPr fontId="10"/>
  </si>
  <si>
    <t>医療施設等整備基金</t>
    <rPh sb="0" eb="2">
      <t>イリョウ</t>
    </rPh>
    <rPh sb="2" eb="4">
      <t>シセツ</t>
    </rPh>
    <rPh sb="4" eb="5">
      <t>トウ</t>
    </rPh>
    <rPh sb="5" eb="7">
      <t>セイビ</t>
    </rPh>
    <rPh sb="7" eb="9">
      <t>キキン</t>
    </rPh>
    <phoneticPr fontId="10"/>
  </si>
  <si>
    <t>福祉施設整備基金</t>
    <rPh sb="0" eb="4">
      <t>フクシシセツ</t>
    </rPh>
    <rPh sb="4" eb="6">
      <t>セイビ</t>
    </rPh>
    <rPh sb="6" eb="8">
      <t>キキン</t>
    </rPh>
    <phoneticPr fontId="10"/>
  </si>
  <si>
    <t>-</t>
    <phoneticPr fontId="2"/>
  </si>
  <si>
    <t>蒲郡市幸田町衛生組合</t>
    <rPh sb="0" eb="2">
      <t>ガマゴオリ</t>
    </rPh>
    <rPh sb="2" eb="3">
      <t>シ</t>
    </rPh>
    <rPh sb="3" eb="6">
      <t>コウタチョウ</t>
    </rPh>
    <rPh sb="6" eb="8">
      <t>エイセイ</t>
    </rPh>
    <rPh sb="8" eb="10">
      <t>クミアイ</t>
    </rPh>
    <phoneticPr fontId="10"/>
  </si>
  <si>
    <t>-</t>
    <phoneticPr fontId="10"/>
  </si>
  <si>
    <t>岡崎市額田郡模範造林組合</t>
    <rPh sb="0" eb="3">
      <t>オカザキシ</t>
    </rPh>
    <rPh sb="3" eb="6">
      <t>ヌカタグン</t>
    </rPh>
    <rPh sb="6" eb="8">
      <t>モハン</t>
    </rPh>
    <rPh sb="8" eb="10">
      <t>ゾウリン</t>
    </rPh>
    <rPh sb="10" eb="12">
      <t>クミアイ</t>
    </rPh>
    <phoneticPr fontId="10"/>
  </si>
  <si>
    <t>愛知県市町村職員退職手当組合</t>
  </si>
  <si>
    <t>愛知県後期高齢者医療広域連合（一般会計）</t>
    <rPh sb="15" eb="17">
      <t>イッパン</t>
    </rPh>
    <rPh sb="17" eb="19">
      <t>カイケイ</t>
    </rPh>
    <phoneticPr fontId="10"/>
  </si>
  <si>
    <t>愛知県後期高齢者医療広域連合（特別会計）</t>
    <rPh sb="15" eb="17">
      <t>トクベツ</t>
    </rPh>
    <rPh sb="17" eb="19">
      <t>カイケイ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</si>
</sst>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59119</c:v>
                </c:pt>
                <c:pt idx="1">
                  <c:v>53895</c:v>
                </c:pt>
                <c:pt idx="2">
                  <c:v>56181</c:v>
                </c:pt>
                <c:pt idx="3">
                  <c:v>47730</c:v>
                </c:pt>
                <c:pt idx="4">
                  <c:v>61921</c:v>
                </c:pt>
              </c:numCache>
            </c:numRef>
          </c:val>
          <c:smooth val="0"/>
          <c:extLst>
            <c:ext xmlns:c16="http://schemas.microsoft.com/office/drawing/2014/chart" uri="{C3380CC4-5D6E-409C-BE32-E72D297353CC}">
              <c16:uniqueId val="{00000000-B22D-49D1-ADDC-D3892761E32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83747</c:v>
                </c:pt>
                <c:pt idx="1">
                  <c:v>71951</c:v>
                </c:pt>
                <c:pt idx="2">
                  <c:v>68551</c:v>
                </c:pt>
                <c:pt idx="3">
                  <c:v>59034</c:v>
                </c:pt>
                <c:pt idx="4">
                  <c:v>64024</c:v>
                </c:pt>
              </c:numCache>
            </c:numRef>
          </c:val>
          <c:smooth val="0"/>
          <c:extLst>
            <c:ext xmlns:c16="http://schemas.microsoft.com/office/drawing/2014/chart" uri="{C3380CC4-5D6E-409C-BE32-E72D297353CC}">
              <c16:uniqueId val="{00000001-B22D-49D1-ADDC-D3892761E32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7.08</c:v>
                </c:pt>
                <c:pt idx="1">
                  <c:v>9.0299999999999994</c:v>
                </c:pt>
                <c:pt idx="2">
                  <c:v>12.89</c:v>
                </c:pt>
                <c:pt idx="3">
                  <c:v>14.96</c:v>
                </c:pt>
                <c:pt idx="4">
                  <c:v>10.01</c:v>
                </c:pt>
              </c:numCache>
            </c:numRef>
          </c:val>
          <c:extLst>
            <c:ext xmlns:c16="http://schemas.microsoft.com/office/drawing/2014/chart" uri="{C3380CC4-5D6E-409C-BE32-E72D297353CC}">
              <c16:uniqueId val="{00000000-4F4C-4CE7-B814-6FF1D787AAD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31.15</c:v>
                </c:pt>
                <c:pt idx="1">
                  <c:v>24.54</c:v>
                </c:pt>
                <c:pt idx="2">
                  <c:v>26.03</c:v>
                </c:pt>
                <c:pt idx="3">
                  <c:v>26.43</c:v>
                </c:pt>
                <c:pt idx="4">
                  <c:v>23.66</c:v>
                </c:pt>
              </c:numCache>
            </c:numRef>
          </c:val>
          <c:extLst>
            <c:ext xmlns:c16="http://schemas.microsoft.com/office/drawing/2014/chart" uri="{C3380CC4-5D6E-409C-BE32-E72D297353CC}">
              <c16:uniqueId val="{00000001-4F4C-4CE7-B814-6FF1D787AAD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4.58</c:v>
                </c:pt>
                <c:pt idx="1">
                  <c:v>-6.47</c:v>
                </c:pt>
                <c:pt idx="2">
                  <c:v>5.19</c:v>
                </c:pt>
                <c:pt idx="3">
                  <c:v>1.89</c:v>
                </c:pt>
                <c:pt idx="4">
                  <c:v>-5.35</c:v>
                </c:pt>
              </c:numCache>
            </c:numRef>
          </c:val>
          <c:smooth val="0"/>
          <c:extLst>
            <c:ext xmlns:c16="http://schemas.microsoft.com/office/drawing/2014/chart" uri="{C3380CC4-5D6E-409C-BE32-E72D297353CC}">
              <c16:uniqueId val="{00000002-4F4C-4CE7-B814-6FF1D787AAD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275C-4FEF-A877-7D7E2E950B8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75C-4FEF-A877-7D7E2E950B8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2-275C-4FEF-A877-7D7E2E950B85}"/>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0.25</c:v>
                </c:pt>
                <c:pt idx="2">
                  <c:v>#N/A</c:v>
                </c:pt>
                <c:pt idx="3">
                  <c:v>0.61</c:v>
                </c:pt>
                <c:pt idx="4">
                  <c:v>#N/A</c:v>
                </c:pt>
                <c:pt idx="5">
                  <c:v>0.56999999999999995</c:v>
                </c:pt>
                <c:pt idx="6">
                  <c:v>#N/A</c:v>
                </c:pt>
                <c:pt idx="7">
                  <c:v>0.55000000000000004</c:v>
                </c:pt>
                <c:pt idx="8">
                  <c:v>#N/A</c:v>
                </c:pt>
                <c:pt idx="9">
                  <c:v>0.03</c:v>
                </c:pt>
              </c:numCache>
            </c:numRef>
          </c:val>
          <c:extLst>
            <c:ext xmlns:c16="http://schemas.microsoft.com/office/drawing/2014/chart" uri="{C3380CC4-5D6E-409C-BE32-E72D297353CC}">
              <c16:uniqueId val="{00000003-275C-4FEF-A877-7D7E2E950B85}"/>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0.08</c:v>
                </c:pt>
                <c:pt idx="4">
                  <c:v>#N/A</c:v>
                </c:pt>
                <c:pt idx="5">
                  <c:v>7.0000000000000007E-2</c:v>
                </c:pt>
                <c:pt idx="6">
                  <c:v>#N/A</c:v>
                </c:pt>
                <c:pt idx="7">
                  <c:v>7.0000000000000007E-2</c:v>
                </c:pt>
                <c:pt idx="8">
                  <c:v>#N/A</c:v>
                </c:pt>
                <c:pt idx="9">
                  <c:v>0.06</c:v>
                </c:pt>
              </c:numCache>
            </c:numRef>
          </c:val>
          <c:extLst>
            <c:ext xmlns:c16="http://schemas.microsoft.com/office/drawing/2014/chart" uri="{C3380CC4-5D6E-409C-BE32-E72D297353CC}">
              <c16:uniqueId val="{00000004-275C-4FEF-A877-7D7E2E950B85}"/>
            </c:ext>
          </c:extLst>
        </c:ser>
        <c:ser>
          <c:idx val="5"/>
          <c:order val="5"/>
          <c:tx>
            <c:strRef>
              <c:f>データシート!$A$32</c:f>
              <c:strCache>
                <c:ptCount val="1"/>
                <c:pt idx="0">
                  <c:v>土地取得特別会計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c:v>
                </c:pt>
                <c:pt idx="2">
                  <c:v>#N/A</c:v>
                </c:pt>
                <c:pt idx="3">
                  <c:v>0.21</c:v>
                </c:pt>
                <c:pt idx="4">
                  <c:v>#N/A</c:v>
                </c:pt>
                <c:pt idx="5">
                  <c:v>0.2</c:v>
                </c:pt>
                <c:pt idx="6">
                  <c:v>#N/A</c:v>
                </c:pt>
                <c:pt idx="7">
                  <c:v>0.24</c:v>
                </c:pt>
                <c:pt idx="8">
                  <c:v>#N/A</c:v>
                </c:pt>
                <c:pt idx="9">
                  <c:v>0.2</c:v>
                </c:pt>
              </c:numCache>
            </c:numRef>
          </c:val>
          <c:extLst>
            <c:ext xmlns:c16="http://schemas.microsoft.com/office/drawing/2014/chart" uri="{C3380CC4-5D6E-409C-BE32-E72D297353CC}">
              <c16:uniqueId val="{00000005-275C-4FEF-A877-7D7E2E950B85}"/>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c:v>
                </c:pt>
                <c:pt idx="2">
                  <c:v>#N/A</c:v>
                </c:pt>
                <c:pt idx="3">
                  <c:v>0.24</c:v>
                </c:pt>
                <c:pt idx="4">
                  <c:v>#N/A</c:v>
                </c:pt>
                <c:pt idx="5">
                  <c:v>0.28000000000000003</c:v>
                </c:pt>
                <c:pt idx="6">
                  <c:v>#N/A</c:v>
                </c:pt>
                <c:pt idx="7">
                  <c:v>0.36</c:v>
                </c:pt>
                <c:pt idx="8">
                  <c:v>#N/A</c:v>
                </c:pt>
                <c:pt idx="9">
                  <c:v>0.31</c:v>
                </c:pt>
              </c:numCache>
            </c:numRef>
          </c:val>
          <c:extLst>
            <c:ext xmlns:c16="http://schemas.microsoft.com/office/drawing/2014/chart" uri="{C3380CC4-5D6E-409C-BE32-E72D297353CC}">
              <c16:uniqueId val="{00000006-275C-4FEF-A877-7D7E2E950B85}"/>
            </c:ext>
          </c:extLst>
        </c:ser>
        <c:ser>
          <c:idx val="7"/>
          <c:order val="7"/>
          <c:tx>
            <c:strRef>
              <c:f>データシート!$A$34</c:f>
              <c:strCache>
                <c:ptCount val="1"/>
                <c:pt idx="0">
                  <c:v>農業集落排水事業特別会計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0.44</c:v>
                </c:pt>
              </c:numCache>
            </c:numRef>
          </c:val>
          <c:extLst>
            <c:ext xmlns:c16="http://schemas.microsoft.com/office/drawing/2014/chart" uri="{C3380CC4-5D6E-409C-BE32-E72D297353CC}">
              <c16:uniqueId val="{00000007-275C-4FEF-A877-7D7E2E950B8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6.87</c:v>
                </c:pt>
                <c:pt idx="2">
                  <c:v>#N/A</c:v>
                </c:pt>
                <c:pt idx="3">
                  <c:v>8.81</c:v>
                </c:pt>
                <c:pt idx="4">
                  <c:v>#N/A</c:v>
                </c:pt>
                <c:pt idx="5">
                  <c:v>12.68</c:v>
                </c:pt>
                <c:pt idx="6">
                  <c:v>#N/A</c:v>
                </c:pt>
                <c:pt idx="7">
                  <c:v>14.7</c:v>
                </c:pt>
                <c:pt idx="8">
                  <c:v>#N/A</c:v>
                </c:pt>
                <c:pt idx="9">
                  <c:v>9.8000000000000007</c:v>
                </c:pt>
              </c:numCache>
            </c:numRef>
          </c:val>
          <c:extLst>
            <c:ext xmlns:c16="http://schemas.microsoft.com/office/drawing/2014/chart" uri="{C3380CC4-5D6E-409C-BE32-E72D297353CC}">
              <c16:uniqueId val="{00000008-275C-4FEF-A877-7D7E2E950B8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14.77</c:v>
                </c:pt>
                <c:pt idx="2">
                  <c:v>#N/A</c:v>
                </c:pt>
                <c:pt idx="3">
                  <c:v>15.72</c:v>
                </c:pt>
                <c:pt idx="4">
                  <c:v>#N/A</c:v>
                </c:pt>
                <c:pt idx="5">
                  <c:v>15.94</c:v>
                </c:pt>
                <c:pt idx="6">
                  <c:v>#N/A</c:v>
                </c:pt>
                <c:pt idx="7">
                  <c:v>15.9</c:v>
                </c:pt>
                <c:pt idx="8">
                  <c:v>#N/A</c:v>
                </c:pt>
                <c:pt idx="9">
                  <c:v>14.31</c:v>
                </c:pt>
              </c:numCache>
            </c:numRef>
          </c:val>
          <c:extLst>
            <c:ext xmlns:c16="http://schemas.microsoft.com/office/drawing/2014/chart" uri="{C3380CC4-5D6E-409C-BE32-E72D297353CC}">
              <c16:uniqueId val="{00000009-275C-4FEF-A877-7D7E2E950B8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1049</c:v>
                </c:pt>
                <c:pt idx="5">
                  <c:v>999</c:v>
                </c:pt>
                <c:pt idx="8">
                  <c:v>969</c:v>
                </c:pt>
                <c:pt idx="11">
                  <c:v>904</c:v>
                </c:pt>
                <c:pt idx="14">
                  <c:v>845</c:v>
                </c:pt>
              </c:numCache>
            </c:numRef>
          </c:val>
          <c:extLst>
            <c:ext xmlns:c16="http://schemas.microsoft.com/office/drawing/2014/chart" uri="{C3380CC4-5D6E-409C-BE32-E72D297353CC}">
              <c16:uniqueId val="{00000000-0BE7-4CDE-ABEA-114765D5873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BE7-4CDE-ABEA-114765D5873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BE7-4CDE-ABEA-114765D5873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25</c:v>
                </c:pt>
                <c:pt idx="3">
                  <c:v>25</c:v>
                </c:pt>
                <c:pt idx="6">
                  <c:v>25</c:v>
                </c:pt>
                <c:pt idx="9">
                  <c:v>25</c:v>
                </c:pt>
                <c:pt idx="12">
                  <c:v>24</c:v>
                </c:pt>
              </c:numCache>
            </c:numRef>
          </c:val>
          <c:extLst>
            <c:ext xmlns:c16="http://schemas.microsoft.com/office/drawing/2014/chart" uri="{C3380CC4-5D6E-409C-BE32-E72D297353CC}">
              <c16:uniqueId val="{00000003-0BE7-4CDE-ABEA-114765D5873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384</c:v>
                </c:pt>
                <c:pt idx="3">
                  <c:v>388</c:v>
                </c:pt>
                <c:pt idx="6">
                  <c:v>393</c:v>
                </c:pt>
                <c:pt idx="9">
                  <c:v>379</c:v>
                </c:pt>
                <c:pt idx="12">
                  <c:v>342</c:v>
                </c:pt>
              </c:numCache>
            </c:numRef>
          </c:val>
          <c:extLst>
            <c:ext xmlns:c16="http://schemas.microsoft.com/office/drawing/2014/chart" uri="{C3380CC4-5D6E-409C-BE32-E72D297353CC}">
              <c16:uniqueId val="{00000004-0BE7-4CDE-ABEA-114765D5873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BE7-4CDE-ABEA-114765D5873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BE7-4CDE-ABEA-114765D5873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771</c:v>
                </c:pt>
                <c:pt idx="3">
                  <c:v>609</c:v>
                </c:pt>
                <c:pt idx="6">
                  <c:v>579</c:v>
                </c:pt>
                <c:pt idx="9">
                  <c:v>545</c:v>
                </c:pt>
                <c:pt idx="12">
                  <c:v>531</c:v>
                </c:pt>
              </c:numCache>
            </c:numRef>
          </c:val>
          <c:extLst>
            <c:ext xmlns:c16="http://schemas.microsoft.com/office/drawing/2014/chart" uri="{C3380CC4-5D6E-409C-BE32-E72D297353CC}">
              <c16:uniqueId val="{00000007-0BE7-4CDE-ABEA-114765D5873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131</c:v>
                </c:pt>
                <c:pt idx="2">
                  <c:v>#N/A</c:v>
                </c:pt>
                <c:pt idx="3">
                  <c:v>#N/A</c:v>
                </c:pt>
                <c:pt idx="4">
                  <c:v>23</c:v>
                </c:pt>
                <c:pt idx="5">
                  <c:v>#N/A</c:v>
                </c:pt>
                <c:pt idx="6">
                  <c:v>#N/A</c:v>
                </c:pt>
                <c:pt idx="7">
                  <c:v>28</c:v>
                </c:pt>
                <c:pt idx="8">
                  <c:v>#N/A</c:v>
                </c:pt>
                <c:pt idx="9">
                  <c:v>#N/A</c:v>
                </c:pt>
                <c:pt idx="10">
                  <c:v>45</c:v>
                </c:pt>
                <c:pt idx="11">
                  <c:v>#N/A</c:v>
                </c:pt>
                <c:pt idx="12">
                  <c:v>#N/A</c:v>
                </c:pt>
                <c:pt idx="13">
                  <c:v>52</c:v>
                </c:pt>
                <c:pt idx="14">
                  <c:v>#N/A</c:v>
                </c:pt>
              </c:numCache>
            </c:numRef>
          </c:val>
          <c:smooth val="0"/>
          <c:extLst>
            <c:ext xmlns:c16="http://schemas.microsoft.com/office/drawing/2014/chart" uri="{C3380CC4-5D6E-409C-BE32-E72D297353CC}">
              <c16:uniqueId val="{00000008-0BE7-4CDE-ABEA-114765D5873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6276</c:v>
                </c:pt>
                <c:pt idx="5">
                  <c:v>5778</c:v>
                </c:pt>
                <c:pt idx="8">
                  <c:v>5211</c:v>
                </c:pt>
                <c:pt idx="11">
                  <c:v>4652</c:v>
                </c:pt>
                <c:pt idx="14">
                  <c:v>4155</c:v>
                </c:pt>
              </c:numCache>
            </c:numRef>
          </c:val>
          <c:extLst>
            <c:ext xmlns:c16="http://schemas.microsoft.com/office/drawing/2014/chart" uri="{C3380CC4-5D6E-409C-BE32-E72D297353CC}">
              <c16:uniqueId val="{00000000-FF23-42BB-A12A-C2770316B15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1288</c:v>
                </c:pt>
                <c:pt idx="5">
                  <c:v>1390</c:v>
                </c:pt>
                <c:pt idx="8">
                  <c:v>1232</c:v>
                </c:pt>
                <c:pt idx="11">
                  <c:v>1158</c:v>
                </c:pt>
                <c:pt idx="14">
                  <c:v>1136</c:v>
                </c:pt>
              </c:numCache>
            </c:numRef>
          </c:val>
          <c:extLst>
            <c:ext xmlns:c16="http://schemas.microsoft.com/office/drawing/2014/chart" uri="{C3380CC4-5D6E-409C-BE32-E72D297353CC}">
              <c16:uniqueId val="{00000001-FF23-42BB-A12A-C2770316B15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5275</c:v>
                </c:pt>
                <c:pt idx="5">
                  <c:v>4667</c:v>
                </c:pt>
                <c:pt idx="8">
                  <c:v>4787</c:v>
                </c:pt>
                <c:pt idx="11">
                  <c:v>4715</c:v>
                </c:pt>
                <c:pt idx="14">
                  <c:v>4335</c:v>
                </c:pt>
              </c:numCache>
            </c:numRef>
          </c:val>
          <c:extLst>
            <c:ext xmlns:c16="http://schemas.microsoft.com/office/drawing/2014/chart" uri="{C3380CC4-5D6E-409C-BE32-E72D297353CC}">
              <c16:uniqueId val="{00000002-FF23-42BB-A12A-C2770316B15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F23-42BB-A12A-C2770316B15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F23-42BB-A12A-C2770316B15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23-42BB-A12A-C2770316B15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F23-42BB-A12A-C2770316B15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242</c:v>
                </c:pt>
                <c:pt idx="3">
                  <c:v>218</c:v>
                </c:pt>
                <c:pt idx="6">
                  <c:v>193</c:v>
                </c:pt>
                <c:pt idx="9">
                  <c:v>169</c:v>
                </c:pt>
                <c:pt idx="12">
                  <c:v>145</c:v>
                </c:pt>
              </c:numCache>
            </c:numRef>
          </c:val>
          <c:extLst>
            <c:ext xmlns:c16="http://schemas.microsoft.com/office/drawing/2014/chart" uri="{C3380CC4-5D6E-409C-BE32-E72D297353CC}">
              <c16:uniqueId val="{00000007-FF23-42BB-A12A-C2770316B15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2468</c:v>
                </c:pt>
                <c:pt idx="3">
                  <c:v>2290</c:v>
                </c:pt>
                <c:pt idx="6">
                  <c:v>2088</c:v>
                </c:pt>
                <c:pt idx="9">
                  <c:v>1966</c:v>
                </c:pt>
                <c:pt idx="12">
                  <c:v>1831</c:v>
                </c:pt>
              </c:numCache>
            </c:numRef>
          </c:val>
          <c:extLst>
            <c:ext xmlns:c16="http://schemas.microsoft.com/office/drawing/2014/chart" uri="{C3380CC4-5D6E-409C-BE32-E72D297353CC}">
              <c16:uniqueId val="{00000008-FF23-42BB-A12A-C2770316B15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F23-42BB-A12A-C2770316B15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3655</c:v>
                </c:pt>
                <c:pt idx="3">
                  <c:v>3583</c:v>
                </c:pt>
                <c:pt idx="6">
                  <c:v>3575</c:v>
                </c:pt>
                <c:pt idx="9">
                  <c:v>3771</c:v>
                </c:pt>
                <c:pt idx="12">
                  <c:v>3830</c:v>
                </c:pt>
              </c:numCache>
            </c:numRef>
          </c:val>
          <c:extLst>
            <c:ext xmlns:c16="http://schemas.microsoft.com/office/drawing/2014/chart" uri="{C3380CC4-5D6E-409C-BE32-E72D297353CC}">
              <c16:uniqueId val="{0000000A-FF23-42BB-A12A-C2770316B15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F23-42BB-A12A-C2770316B15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2490</c:v>
                </c:pt>
                <c:pt idx="1">
                  <c:v>2491</c:v>
                </c:pt>
                <c:pt idx="2">
                  <c:v>2365</c:v>
                </c:pt>
              </c:numCache>
            </c:numRef>
          </c:val>
          <c:extLst>
            <c:ext xmlns:c16="http://schemas.microsoft.com/office/drawing/2014/chart" uri="{C3380CC4-5D6E-409C-BE32-E72D297353CC}">
              <c16:uniqueId val="{00000000-0DC0-4CF9-A618-7E46A77A369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0DC0-4CF9-A618-7E46A77A369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1472</c:v>
                </c:pt>
                <c:pt idx="1">
                  <c:v>1462</c:v>
                </c:pt>
                <c:pt idx="2">
                  <c:v>1336</c:v>
                </c:pt>
              </c:numCache>
            </c:numRef>
          </c:val>
          <c:extLst>
            <c:ext xmlns:c16="http://schemas.microsoft.com/office/drawing/2014/chart" uri="{C3380CC4-5D6E-409C-BE32-E72D297353CC}">
              <c16:uniqueId val="{00000002-0DC0-4CF9-A618-7E46A77A369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42,296
41,110
56.72
20,670,515
19,532,282
1,000,489
9,996,905
3,829,741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財政力指数は、単年度では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R4:1.03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R5:1.07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）であるが、３か年平均では前年度より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ポイント減少した。令和２年度国勢調査数値の適用があり測定単位（人口</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39,549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42,479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）の底上げ等による需要額の増加及び令和元年度算定における法人税割の減額清算による収入額の減少が影響しているが、次年度以降は上昇に転じる見込みである。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高水準に位置しているが、ここ数年は収入と需要が限りなく等しい状況が続いている。また、従来から特定１社（大手自動車部品関連企業）の業績情勢に左右される側面があり、安定的な新たな財源確保と歳出の一層の適正化に努めていく必要が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36286</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37036"/>
          <a:ext cx="0" cy="16373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122663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36286</xdr:rowOff>
    </xdr:from>
    <xdr:to>
      <xdr:col>24</xdr:col>
      <xdr:colOff>12700</xdr:colOff>
      <xdr:row>35</xdr:row>
      <xdr:rowOff>36286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38100</xdr:rowOff>
    </xdr:from>
    <xdr:to>
      <xdr:col>23</xdr:col>
      <xdr:colOff>133350</xdr:colOff>
      <xdr:row>37</xdr:row>
      <xdr:rowOff>55336</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38175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65512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23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93435</xdr:rowOff>
    </xdr:from>
    <xdr:to>
      <xdr:col>23</xdr:col>
      <xdr:colOff>184150</xdr:colOff>
      <xdr:row>41</xdr:row>
      <xdr:rowOff>23585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106136</xdr:rowOff>
    </xdr:from>
    <xdr:to>
      <xdr:col>19</xdr:col>
      <xdr:colOff>133350</xdr:colOff>
      <xdr:row>37</xdr:row>
      <xdr:rowOff>38100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27833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2722</xdr:rowOff>
    </xdr:from>
    <xdr:to>
      <xdr:col>15</xdr:col>
      <xdr:colOff>82550</xdr:colOff>
      <xdr:row>36</xdr:row>
      <xdr:rowOff>106136</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174922"/>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58965</xdr:rowOff>
    </xdr:from>
    <xdr:to>
      <xdr:col>15</xdr:col>
      <xdr:colOff>133350</xdr:colOff>
      <xdr:row>40</xdr:row>
      <xdr:rowOff>160565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145342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122464</xdr:rowOff>
    </xdr:from>
    <xdr:to>
      <xdr:col>11</xdr:col>
      <xdr:colOff>31750</xdr:colOff>
      <xdr:row>36</xdr:row>
      <xdr:rowOff>2722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123214"/>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161472</xdr:rowOff>
    </xdr:from>
    <xdr:to>
      <xdr:col>11</xdr:col>
      <xdr:colOff>82550</xdr:colOff>
      <xdr:row>40</xdr:row>
      <xdr:rowOff>91622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76399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145342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4536</xdr:rowOff>
    </xdr:from>
    <xdr:to>
      <xdr:col>23</xdr:col>
      <xdr:colOff>184150</xdr:colOff>
      <xdr:row>37</xdr:row>
      <xdr:rowOff>106136</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21063</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19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158750</xdr:rowOff>
    </xdr:from>
    <xdr:to>
      <xdr:col>19</xdr:col>
      <xdr:colOff>184150</xdr:colOff>
      <xdr:row>37</xdr:row>
      <xdr:rowOff>88900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99077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55336</xdr:rowOff>
    </xdr:from>
    <xdr:to>
      <xdr:col>15</xdr:col>
      <xdr:colOff>133350</xdr:colOff>
      <xdr:row>36</xdr:row>
      <xdr:rowOff>156936</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2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167113</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599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123372</xdr:rowOff>
    </xdr:from>
    <xdr:to>
      <xdr:col>11</xdr:col>
      <xdr:colOff>82550</xdr:colOff>
      <xdr:row>36</xdr:row>
      <xdr:rowOff>53522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1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63699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5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71664</xdr:rowOff>
    </xdr:from>
    <xdr:to>
      <xdr:col>7</xdr:col>
      <xdr:colOff>31750</xdr:colOff>
      <xdr:row>36</xdr:row>
      <xdr:rowOff>1814</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07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11991</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584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過去の大型地方債の償還終了による公債費の減少に対して、扶助費の増加が顕著となったものであり、障害福祉サービス利用者の増加、こども医療費助成の対象拡大が主な要因である。人件費においては、定年退職者の増が大きく影響したことで経常収支比率への影響は減少へ転じたが、人件費総額は増加を続けている。人件費は経常経費を左右する大きな要因であり、今後においては速やかに適正値を見極める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88265</xdr:rowOff>
    </xdr:from>
    <xdr:to>
      <xdr:col>23</xdr:col>
      <xdr:colOff>133350</xdr:colOff>
      <xdr:row>67</xdr:row>
      <xdr:rowOff>168487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203815"/>
          <a:ext cx="0" cy="1451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140564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168487</xdr:rowOff>
    </xdr:from>
    <xdr:to>
      <xdr:col>24</xdr:col>
      <xdr:colOff>12700</xdr:colOff>
      <xdr:row>67</xdr:row>
      <xdr:rowOff>168487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5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3192</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88265</xdr:rowOff>
    </xdr:from>
    <xdr:to>
      <xdr:col>24</xdr:col>
      <xdr:colOff>12700</xdr:colOff>
      <xdr:row>59</xdr:row>
      <xdr:rowOff>88265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40852</xdr:rowOff>
    </xdr:from>
    <xdr:to>
      <xdr:col>23</xdr:col>
      <xdr:colOff>133350</xdr:colOff>
      <xdr:row>65</xdr:row>
      <xdr:rowOff>93133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1185102"/>
          <a:ext cx="8382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81508</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828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64981</xdr:rowOff>
    </xdr:from>
    <xdr:to>
      <xdr:col>23</xdr:col>
      <xdr:colOff>184150</xdr:colOff>
      <xdr:row>64</xdr:row>
      <xdr:rowOff>166581</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4656</xdr:rowOff>
    </xdr:from>
    <xdr:to>
      <xdr:col>19</xdr:col>
      <xdr:colOff>133350</xdr:colOff>
      <xdr:row>65</xdr:row>
      <xdr:rowOff>40852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1148906"/>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64981</xdr:rowOff>
    </xdr:from>
    <xdr:to>
      <xdr:col>19</xdr:col>
      <xdr:colOff>184150</xdr:colOff>
      <xdr:row>64</xdr:row>
      <xdr:rowOff>166581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5308</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806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164042</xdr:rowOff>
    </xdr:from>
    <xdr:to>
      <xdr:col>15</xdr:col>
      <xdr:colOff>82550</xdr:colOff>
      <xdr:row>65</xdr:row>
      <xdr:rowOff>4656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136842"/>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95673</xdr:rowOff>
    </xdr:from>
    <xdr:to>
      <xdr:col>15</xdr:col>
      <xdr:colOff>133350</xdr:colOff>
      <xdr:row>64</xdr:row>
      <xdr:rowOff>25823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36000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6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55456</xdr:rowOff>
    </xdr:from>
    <xdr:to>
      <xdr:col>11</xdr:col>
      <xdr:colOff>31750</xdr:colOff>
      <xdr:row>64</xdr:row>
      <xdr:rowOff>164042</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1028256"/>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105198</xdr:rowOff>
    </xdr:from>
    <xdr:to>
      <xdr:col>11</xdr:col>
      <xdr:colOff>82550</xdr:colOff>
      <xdr:row>65</xdr:row>
      <xdr:rowOff>35348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45525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84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24147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42333</xdr:rowOff>
    </xdr:from>
    <xdr:to>
      <xdr:col>23</xdr:col>
      <xdr:colOff>184150</xdr:colOff>
      <xdr:row>65</xdr:row>
      <xdr:rowOff>143933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14410</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15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161502</xdr:rowOff>
    </xdr:from>
    <xdr:to>
      <xdr:col>19</xdr:col>
      <xdr:colOff>184150</xdr:colOff>
      <xdr:row>65</xdr:row>
      <xdr:rowOff>91652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1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76429</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220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125306</xdr:rowOff>
    </xdr:from>
    <xdr:to>
      <xdr:col>15</xdr:col>
      <xdr:colOff>133350</xdr:colOff>
      <xdr:row>65</xdr:row>
      <xdr:rowOff>55456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40233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113242</xdr:rowOff>
    </xdr:from>
    <xdr:to>
      <xdr:col>11</xdr:col>
      <xdr:colOff>82550</xdr:colOff>
      <xdr:row>65</xdr:row>
      <xdr:rowOff>43392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28169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17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4656</xdr:rowOff>
    </xdr:from>
    <xdr:to>
      <xdr:col>7</xdr:col>
      <xdr:colOff>31750</xdr:colOff>
      <xdr:row>64</xdr:row>
      <xdr:rowOff>106256</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116433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74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[201,614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人口１人当たり人件費・物件費等決算額は、前年度より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3,991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円の減少となった。人口の増加（</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42,283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42,296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人）及び物件費の減少（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4,569,761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4,238,319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千円）が主な要因である。人件費については、常勤職員数の増（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維持補修費については、小学校及び町民プールの防水工事費の増がそれぞれ要因となり増加した。物件費においては、ふるさと寄附金の減少に伴う返礼品等に係る費用の減少によるものであるが、ふるさと寄附金収入の決算額によって大きく類似団体平均と乖離することが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84900</xdr:rowOff>
    </xdr:from>
    <xdr:to>
      <xdr:col>23</xdr:col>
      <xdr:colOff>133350</xdr:colOff>
      <xdr:row>88</xdr:row>
      <xdr:rowOff>127777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00900"/>
          <a:ext cx="0" cy="14144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99854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8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127777</xdr:rowOff>
    </xdr:from>
    <xdr:to>
      <xdr:col>24</xdr:col>
      <xdr:colOff>12700</xdr:colOff>
      <xdr:row>88</xdr:row>
      <xdr:rowOff>127777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1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171277</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84900</xdr:rowOff>
    </xdr:from>
    <xdr:to>
      <xdr:col>24</xdr:col>
      <xdr:colOff>12700</xdr:colOff>
      <xdr:row>80</xdr:row>
      <xdr:rowOff>84900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44732</xdr:rowOff>
    </xdr:from>
    <xdr:to>
      <xdr:col>23</xdr:col>
      <xdr:colOff>133350</xdr:colOff>
      <xdr:row>85</xdr:row>
      <xdr:rowOff>76833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617982"/>
          <a:ext cx="838200" cy="3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169229</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566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152702</xdr:rowOff>
    </xdr:from>
    <xdr:to>
      <xdr:col>23</xdr:col>
      <xdr:colOff>184150</xdr:colOff>
      <xdr:row>83</xdr:row>
      <xdr:rowOff>82852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68225</xdr:rowOff>
    </xdr:from>
    <xdr:to>
      <xdr:col>19</xdr:col>
      <xdr:colOff>133350</xdr:colOff>
      <xdr:row>85</xdr:row>
      <xdr:rowOff>76833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470025"/>
          <a:ext cx="889000" cy="18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129715</xdr:rowOff>
    </xdr:from>
    <xdr:to>
      <xdr:col>19</xdr:col>
      <xdr:colOff>184150</xdr:colOff>
      <xdr:row>83</xdr:row>
      <xdr:rowOff>59865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70042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57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30341</xdr:rowOff>
    </xdr:from>
    <xdr:to>
      <xdr:col>15</xdr:col>
      <xdr:colOff>82550</xdr:colOff>
      <xdr:row>84</xdr:row>
      <xdr:rowOff>68225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432141"/>
          <a:ext cx="889000" cy="3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76805</xdr:rowOff>
    </xdr:from>
    <xdr:to>
      <xdr:col>15</xdr:col>
      <xdr:colOff>133350</xdr:colOff>
      <xdr:row>83</xdr:row>
      <xdr:rowOff>6955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3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17132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0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141072</xdr:rowOff>
    </xdr:from>
    <xdr:to>
      <xdr:col>11</xdr:col>
      <xdr:colOff>31750</xdr:colOff>
      <xdr:row>84</xdr:row>
      <xdr:rowOff>30341</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371422"/>
          <a:ext cx="889000" cy="6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250</xdr:rowOff>
    </xdr:from>
    <xdr:to>
      <xdr:col>11</xdr:col>
      <xdr:colOff>82550</xdr:colOff>
      <xdr:row>82</xdr:row>
      <xdr:rowOff>101850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112027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2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118845</xdr:rowOff>
    </xdr:from>
    <xdr:to>
      <xdr:col>7</xdr:col>
      <xdr:colOff>31750</xdr:colOff>
      <xdr:row>82</xdr:row>
      <xdr:rowOff>48995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0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59172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7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165382</xdr:rowOff>
    </xdr:from>
    <xdr:to>
      <xdr:col>23</xdr:col>
      <xdr:colOff>184150</xdr:colOff>
      <xdr:row>85</xdr:row>
      <xdr:rowOff>95532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56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137459</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539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26033</xdr:rowOff>
    </xdr:from>
    <xdr:to>
      <xdr:col>19</xdr:col>
      <xdr:colOff>184150</xdr:colOff>
      <xdr:row>85</xdr:row>
      <xdr:rowOff>127633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5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112410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685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17425</xdr:rowOff>
    </xdr:from>
    <xdr:to>
      <xdr:col>15</xdr:col>
      <xdr:colOff>133350</xdr:colOff>
      <xdr:row>84</xdr:row>
      <xdr:rowOff>119025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41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103802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50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150991</xdr:rowOff>
    </xdr:from>
    <xdr:to>
      <xdr:col>11</xdr:col>
      <xdr:colOff>82550</xdr:colOff>
      <xdr:row>84</xdr:row>
      <xdr:rowOff>81141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38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65918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467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90272</xdr:rowOff>
    </xdr:from>
    <xdr:to>
      <xdr:col>7</xdr:col>
      <xdr:colOff>31750</xdr:colOff>
      <xdr:row>84</xdr:row>
      <xdr:rowOff>20422</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32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5199</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40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の減となった。経験年数の加算等により区分変更による増要因に対して、部課長級職員が例年より多く退職したことによる減要因が影響している。近年で最も高い数値を示した平成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年度を境として変動は緩やかである。類似団体平均及び全国町村平均と比較しても高水準を示しているが、地域性や近隣市との均衡も勘案しつつ、適正水準を保持するよう努めていく。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146957</xdr:rowOff>
    </xdr:from>
    <xdr:to>
      <xdr:col>81</xdr:col>
      <xdr:colOff>44450</xdr:colOff>
      <xdr:row>88</xdr:row>
      <xdr:rowOff>155121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691507"/>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61884</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43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146957</xdr:rowOff>
    </xdr:from>
    <xdr:to>
      <xdr:col>81</xdr:col>
      <xdr:colOff>133350</xdr:colOff>
      <xdr:row>79</xdr:row>
      <xdr:rowOff>146957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69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68036</xdr:rowOff>
    </xdr:from>
    <xdr:to>
      <xdr:col>81</xdr:col>
      <xdr:colOff>44450</xdr:colOff>
      <xdr:row>87</xdr:row>
      <xdr:rowOff>85271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984186"/>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85271</xdr:rowOff>
    </xdr:from>
    <xdr:to>
      <xdr:col>77</xdr:col>
      <xdr:colOff>44450</xdr:colOff>
      <xdr:row>87</xdr:row>
      <xdr:rowOff>136979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50014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136979</xdr:rowOff>
    </xdr:from>
    <xdr:to>
      <xdr:col>72</xdr:col>
      <xdr:colOff>203200</xdr:colOff>
      <xdr:row>88</xdr:row>
      <xdr:rowOff>17236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50531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17236</xdr:rowOff>
    </xdr:from>
    <xdr:to>
      <xdr:col>68</xdr:col>
      <xdr:colOff>152400</xdr:colOff>
      <xdr:row>88</xdr:row>
      <xdr:rowOff>17236</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51048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109963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34471</xdr:rowOff>
    </xdr:from>
    <xdr:to>
      <xdr:col>77</xdr:col>
      <xdr:colOff>95250</xdr:colOff>
      <xdr:row>87</xdr:row>
      <xdr:rowOff>136071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120848</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036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86179</xdr:rowOff>
    </xdr:from>
    <xdr:to>
      <xdr:col>73</xdr:col>
      <xdr:colOff>44450</xdr:colOff>
      <xdr:row>88</xdr:row>
      <xdr:rowOff>16329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137886</xdr:rowOff>
    </xdr:from>
    <xdr:to>
      <xdr:col>68</xdr:col>
      <xdr:colOff>203200</xdr:colOff>
      <xdr:row>88</xdr:row>
      <xdr:rowOff>68036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52813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137886</xdr:rowOff>
    </xdr:from>
    <xdr:to>
      <xdr:col>64</xdr:col>
      <xdr:colOff>152400</xdr:colOff>
      <xdr:row>88</xdr:row>
      <xdr:rowOff>68036</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52813</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人当たり職員数は、微減となった。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町は土地区画整理事業や住宅開発等の推進により、人口増加を続けてきた。町人口の増加に伴う行政サービスの拡張等、今後においても一定数の職員数を確保することが必要となり、増加も見込まれるが、その場合においても計画的な定員管理に十分留意していかなければならない。</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68</xdr:row>
      <xdr:rowOff>24040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88335"/>
          <a:ext cx="0" cy="1594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167567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65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24040</xdr:rowOff>
    </xdr:from>
    <xdr:to>
      <xdr:col>81</xdr:col>
      <xdr:colOff>133350</xdr:colOff>
      <xdr:row>68</xdr:row>
      <xdr:rowOff>24040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20320</xdr:rowOff>
    </xdr:from>
    <xdr:to>
      <xdr:col>81</xdr:col>
      <xdr:colOff>44450</xdr:colOff>
      <xdr:row>62</xdr:row>
      <xdr:rowOff>35832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6179800" y="10650220"/>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121302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104775</xdr:rowOff>
    </xdr:from>
    <xdr:to>
      <xdr:col>81</xdr:col>
      <xdr:colOff>95250</xdr:colOff>
      <xdr:row>62</xdr:row>
      <xdr:rowOff>34925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159022</xdr:rowOff>
    </xdr:from>
    <xdr:to>
      <xdr:col>77</xdr:col>
      <xdr:colOff>44450</xdr:colOff>
      <xdr:row>62</xdr:row>
      <xdr:rowOff>35832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61747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80645</xdr:rowOff>
    </xdr:from>
    <xdr:to>
      <xdr:col>77</xdr:col>
      <xdr:colOff>95250</xdr:colOff>
      <xdr:row>62</xdr:row>
      <xdr:rowOff>10795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20972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30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157299</xdr:rowOff>
    </xdr:from>
    <xdr:to>
      <xdr:col>72</xdr:col>
      <xdr:colOff>203200</xdr:colOff>
      <xdr:row>61</xdr:row>
      <xdr:rowOff>159022</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615749"/>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70303</xdr:rowOff>
    </xdr:from>
    <xdr:to>
      <xdr:col>73</xdr:col>
      <xdr:colOff>44450</xdr:colOff>
      <xdr:row>62</xdr:row>
      <xdr:rowOff>453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10630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97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115933</xdr:rowOff>
    </xdr:from>
    <xdr:to>
      <xdr:col>68</xdr:col>
      <xdr:colOff>152400</xdr:colOff>
      <xdr:row>61</xdr:row>
      <xdr:rowOff>157299</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574383"/>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137268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32385</xdr:rowOff>
    </xdr:from>
    <xdr:to>
      <xdr:col>64</xdr:col>
      <xdr:colOff>152400</xdr:colOff>
      <xdr:row>61</xdr:row>
      <xdr:rowOff>133985</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144162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140970</xdr:rowOff>
    </xdr:from>
    <xdr:to>
      <xdr:col>81</xdr:col>
      <xdr:colOff>95250</xdr:colOff>
      <xdr:row>62</xdr:row>
      <xdr:rowOff>71120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113047</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57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156482</xdr:rowOff>
    </xdr:from>
    <xdr:to>
      <xdr:col>77</xdr:col>
      <xdr:colOff>95250</xdr:colOff>
      <xdr:row>62</xdr:row>
      <xdr:rowOff>86632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61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71409</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70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108222</xdr:rowOff>
    </xdr:from>
    <xdr:to>
      <xdr:col>73</xdr:col>
      <xdr:colOff>44450</xdr:colOff>
      <xdr:row>62</xdr:row>
      <xdr:rowOff>38372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56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23149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65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106499</xdr:rowOff>
    </xdr:from>
    <xdr:to>
      <xdr:col>68</xdr:col>
      <xdr:colOff>203200</xdr:colOff>
      <xdr:row>62</xdr:row>
      <xdr:rowOff>36649</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21426</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65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65133</xdr:rowOff>
    </xdr:from>
    <xdr:to>
      <xdr:col>64</xdr:col>
      <xdr:colOff>152400</xdr:colOff>
      <xdr:row>61</xdr:row>
      <xdr:rowOff>166733</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151510</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近年は起債を控えた自主財源による財政運営に加えて、大型地方債の償還が順調に終了してきたことにより減少を続けてきた。令和３年度以降において、公債費比率の水準を考慮しつつ、長期的な財政運営と世代間負担の平準化の視点により、起債機会を適切に見極めて活用を図っていく方針としたことから比率は上昇に転じており、後年において緩やかな上昇が予想され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98552</xdr:rowOff>
    </xdr:from>
    <xdr:to>
      <xdr:col>81</xdr:col>
      <xdr:colOff>44450</xdr:colOff>
      <xdr:row>45</xdr:row>
      <xdr:rowOff>41910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70752"/>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13479</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98552</xdr:rowOff>
    </xdr:from>
    <xdr:to>
      <xdr:col>81</xdr:col>
      <xdr:colOff>133350</xdr:colOff>
      <xdr:row>36</xdr:row>
      <xdr:rowOff>98552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7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117856</xdr:rowOff>
    </xdr:from>
    <xdr:to>
      <xdr:col>81</xdr:col>
      <xdr:colOff>44450</xdr:colOff>
      <xdr:row>36</xdr:row>
      <xdr:rowOff>127508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29005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117856</xdr:rowOff>
    </xdr:from>
    <xdr:to>
      <xdr:col>77</xdr:col>
      <xdr:colOff>44450</xdr:colOff>
      <xdr:row>36</xdr:row>
      <xdr:rowOff>146812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29005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27449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8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146812</xdr:rowOff>
    </xdr:from>
    <xdr:to>
      <xdr:col>72</xdr:col>
      <xdr:colOff>203200</xdr:colOff>
      <xdr:row>37</xdr:row>
      <xdr:rowOff>81534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31901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93218</xdr:rowOff>
    </xdr:from>
    <xdr:to>
      <xdr:col>73</xdr:col>
      <xdr:colOff>44450</xdr:colOff>
      <xdr:row>40</xdr:row>
      <xdr:rowOff>23368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8145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81534</xdr:rowOff>
    </xdr:from>
    <xdr:to>
      <xdr:col>68</xdr:col>
      <xdr:colOff>152400</xdr:colOff>
      <xdr:row>38</xdr:row>
      <xdr:rowOff>25908</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42518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93218</xdr:rowOff>
    </xdr:from>
    <xdr:to>
      <xdr:col>68</xdr:col>
      <xdr:colOff>203200</xdr:colOff>
      <xdr:row>40</xdr:row>
      <xdr:rowOff>23368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8145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75709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76708</xdr:rowOff>
    </xdr:from>
    <xdr:to>
      <xdr:col>81</xdr:col>
      <xdr:colOff>95250</xdr:colOff>
      <xdr:row>37</xdr:row>
      <xdr:rowOff>6858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24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169435</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1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67056</xdr:rowOff>
    </xdr:from>
    <xdr:to>
      <xdr:col>77</xdr:col>
      <xdr:colOff>95250</xdr:colOff>
      <xdr:row>36</xdr:row>
      <xdr:rowOff>168656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7383</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96012</xdr:rowOff>
    </xdr:from>
    <xdr:to>
      <xdr:col>73</xdr:col>
      <xdr:colOff>44450</xdr:colOff>
      <xdr:row>37</xdr:row>
      <xdr:rowOff>26162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26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36339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03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30734</xdr:rowOff>
    </xdr:from>
    <xdr:to>
      <xdr:col>68</xdr:col>
      <xdr:colOff>203200</xdr:colOff>
      <xdr:row>37</xdr:row>
      <xdr:rowOff>132334</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37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142511</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14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146558</xdr:rowOff>
    </xdr:from>
    <xdr:to>
      <xdr:col>64</xdr:col>
      <xdr:colOff>152400</xdr:colOff>
      <xdr:row>38</xdr:row>
      <xdr:rowOff>76708</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86885</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25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将来負担比率は、将来負担額を充当可能財源が上回り数値化されなかった。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今後についても基金残高の一定確保を念頭として、起債機会を適切に見極め、将来負担に配慮した財政運営を行っていく。</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143298</xdr:rowOff>
    </xdr:from>
    <xdr:to>
      <xdr:col>73</xdr:col>
      <xdr:colOff>44450</xdr:colOff>
      <xdr:row>14</xdr:row>
      <xdr:rowOff>73448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83625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14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7239</xdr:rowOff>
    </xdr:from>
    <xdr:to>
      <xdr:col>68</xdr:col>
      <xdr:colOff>203200</xdr:colOff>
      <xdr:row>14</xdr:row>
      <xdr:rowOff>108839</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119016</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17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xdr:rowOff>
    </xdr:from>
    <xdr:to>
      <xdr:col>64</xdr:col>
      <xdr:colOff>152400</xdr:colOff>
      <xdr:row>14</xdr:row>
      <xdr:rowOff>104817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114994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42,296
41,110
56.72
20,670,515
19,532,282
1,000,489
9,996,905
3,829,741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人件費に係る経常収支比率は、前年度より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ポイントの微減となったが、類似団体内で２番目に低い水準を示している。これは、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土地区画整理事業や住宅開発等による町人口の増加に伴う体制確保として常勤職員数の増が主な</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である。類似団体との比較においては、町単独で消防本部を設置していることも要因の１つとなっている。行政サービスの拡張等に対応するため、更なる人員確保も必要であるが、費用・人員双方の総量を最適配分できるよう速やかに安定水準に至らせるよう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60706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9684"/>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32783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60706</xdr:rowOff>
    </xdr:from>
    <xdr:to>
      <xdr:col>24</xdr:col>
      <xdr:colOff>114300</xdr:colOff>
      <xdr:row>41</xdr:row>
      <xdr:rowOff>60706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122428</xdr:rowOff>
    </xdr:from>
    <xdr:to>
      <xdr:col>24</xdr:col>
      <xdr:colOff>25400</xdr:colOff>
      <xdr:row>41</xdr:row>
      <xdr:rowOff>14986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98042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140733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970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124206</xdr:rowOff>
    </xdr:from>
    <xdr:to>
      <xdr:col>24</xdr:col>
      <xdr:colOff>76200</xdr:colOff>
      <xdr:row>36</xdr:row>
      <xdr:rowOff>54356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14986</xdr:rowOff>
    </xdr:from>
    <xdr:to>
      <xdr:col>19</xdr:col>
      <xdr:colOff>187325</xdr:colOff>
      <xdr:row>41</xdr:row>
      <xdr:rowOff>14986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70444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124206</xdr:rowOff>
    </xdr:from>
    <xdr:to>
      <xdr:col>20</xdr:col>
      <xdr:colOff>38100</xdr:colOff>
      <xdr:row>36</xdr:row>
      <xdr:rowOff>54356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64533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104140</xdr:rowOff>
    </xdr:from>
    <xdr:to>
      <xdr:col>15</xdr:col>
      <xdr:colOff>98425</xdr:colOff>
      <xdr:row>41</xdr:row>
      <xdr:rowOff>14986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96214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69342</xdr:rowOff>
    </xdr:from>
    <xdr:to>
      <xdr:col>15</xdr:col>
      <xdr:colOff>149225</xdr:colOff>
      <xdr:row>35</xdr:row>
      <xdr:rowOff>170942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07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9669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106426</xdr:rowOff>
    </xdr:from>
    <xdr:to>
      <xdr:col>11</xdr:col>
      <xdr:colOff>9525</xdr:colOff>
      <xdr:row>40</xdr:row>
      <xdr:rowOff>104140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50076"/>
          <a:ext cx="889000" cy="5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160782</xdr:rowOff>
    </xdr:from>
    <xdr:to>
      <xdr:col>11</xdr:col>
      <xdr:colOff>60325</xdr:colOff>
      <xdr:row>36</xdr:row>
      <xdr:rowOff>90932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101109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133113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71628</xdr:rowOff>
    </xdr:from>
    <xdr:to>
      <xdr:col>24</xdr:col>
      <xdr:colOff>76200</xdr:colOff>
      <xdr:row>41</xdr:row>
      <xdr:rowOff>1778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9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151655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135636</xdr:rowOff>
    </xdr:from>
    <xdr:to>
      <xdr:col>20</xdr:col>
      <xdr:colOff>38100</xdr:colOff>
      <xdr:row>41</xdr:row>
      <xdr:rowOff>65786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99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50563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7080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135636</xdr:rowOff>
    </xdr:from>
    <xdr:to>
      <xdr:col>15</xdr:col>
      <xdr:colOff>149225</xdr:colOff>
      <xdr:row>41</xdr:row>
      <xdr:rowOff>65786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99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50563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70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53340</xdr:rowOff>
    </xdr:from>
    <xdr:to>
      <xdr:col>11</xdr:col>
      <xdr:colOff>60325</xdr:colOff>
      <xdr:row>40</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139717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55626</xdr:rowOff>
    </xdr:from>
    <xdr:to>
      <xdr:col>6</xdr:col>
      <xdr:colOff>171450</xdr:colOff>
      <xdr:row>37</xdr:row>
      <xdr:rowOff>157226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142003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物件費に係る経常収支比率は、前年度より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主な要因としては、ふるさと寄附金の減少に伴う経常経費充当一般財源の増及び物価高騰による光熱水費等の増加が影響している。類似団体平均及び愛知県平均と比較しても上回る数値となっているが、ふるさと寄附に対する返礼品等の経費に係る割合が非常に高く、その結果に大きく左右されるため、それを勘案した上で適正比を検討していかなければならな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143328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91621</xdr:rowOff>
    </xdr:from>
    <xdr:to>
      <xdr:col>82</xdr:col>
      <xdr:colOff>107950</xdr:colOff>
      <xdr:row>18</xdr:row>
      <xdr:rowOff>7257</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06271"/>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109056</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48079</xdr:rowOff>
    </xdr:from>
    <xdr:to>
      <xdr:col>78</xdr:col>
      <xdr:colOff>69850</xdr:colOff>
      <xdr:row>17</xdr:row>
      <xdr:rowOff>91621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627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11084</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48079</xdr:rowOff>
    </xdr:from>
    <xdr:to>
      <xdr:col>73</xdr:col>
      <xdr:colOff>180975</xdr:colOff>
      <xdr:row>17</xdr:row>
      <xdr:rowOff>124279</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627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124279</xdr:rowOff>
    </xdr:from>
    <xdr:to>
      <xdr:col>69</xdr:col>
      <xdr:colOff>92075</xdr:colOff>
      <xdr:row>18</xdr:row>
      <xdr:rowOff>94343</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038929"/>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59871</xdr:rowOff>
    </xdr:from>
    <xdr:to>
      <xdr:col>69</xdr:col>
      <xdr:colOff>142875</xdr:colOff>
      <xdr:row>16</xdr:row>
      <xdr:rowOff>161471</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198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2920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127907</xdr:rowOff>
    </xdr:from>
    <xdr:to>
      <xdr:col>82</xdr:col>
      <xdr:colOff>158750</xdr:colOff>
      <xdr:row>18</xdr:row>
      <xdr:rowOff>58057</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99984</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1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40821</xdr:rowOff>
    </xdr:from>
    <xdr:to>
      <xdr:col>78</xdr:col>
      <xdr:colOff>120650</xdr:colOff>
      <xdr:row>17</xdr:row>
      <xdr:rowOff>142421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127198</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41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168729</xdr:rowOff>
    </xdr:from>
    <xdr:to>
      <xdr:col>74</xdr:col>
      <xdr:colOff>31750</xdr:colOff>
      <xdr:row>17</xdr:row>
      <xdr:rowOff>98879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83656</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73479</xdr:rowOff>
    </xdr:from>
    <xdr:to>
      <xdr:col>69</xdr:col>
      <xdr:colOff>142875</xdr:colOff>
      <xdr:row>18</xdr:row>
      <xdr:rowOff>3629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159856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43543</xdr:rowOff>
    </xdr:from>
    <xdr:to>
      <xdr:col>65</xdr:col>
      <xdr:colOff>53975</xdr:colOff>
      <xdr:row>18</xdr:row>
      <xdr:rowOff>145143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129920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扶助費に係る経常収支比率は、前年度より</a:t>
          </a:r>
          <a:r>
            <a:rPr kumimoji="1" lang="en-US" altLang="ja-JP"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類似団体平均との比較では低い順位を示しているが、愛知県平均・全国平均との比較数値では下回っており、幾分かは地域性が現れているものと解される。扶助費としては、特に障害者手帳取得者の増加が顕著であるところに福祉サービス事業所の増加もあって利用機会も増しており、今後も増加傾向は続くことを確実視する。高齢化の影響に加え、新たな区画整理事業の開始を見越しており、今後においても動向の推移に留意しなければならない。</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53522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3028"/>
          <a:ext cx="0" cy="1338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4535</xdr:rowOff>
    </xdr:from>
    <xdr:to>
      <xdr:col>24</xdr:col>
      <xdr:colOff>25400</xdr:colOff>
      <xdr:row>60</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120085"/>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4535</xdr:rowOff>
    </xdr:from>
    <xdr:to>
      <xdr:col>19</xdr:col>
      <xdr:colOff>187325</xdr:colOff>
      <xdr:row>59</xdr:row>
      <xdr:rowOff>53522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1200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159657</xdr:rowOff>
    </xdr:from>
    <xdr:to>
      <xdr:col>15</xdr:col>
      <xdr:colOff>98425</xdr:colOff>
      <xdr:row>59</xdr:row>
      <xdr:rowOff>53522</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103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159657</xdr:rowOff>
    </xdr:from>
    <xdr:to>
      <xdr:col>11</xdr:col>
      <xdr:colOff>9525</xdr:colOff>
      <xdr:row>60</xdr:row>
      <xdr:rowOff>12700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1037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155320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133350</xdr:rowOff>
    </xdr:from>
    <xdr:to>
      <xdr:col>24</xdr:col>
      <xdr:colOff>76200</xdr:colOff>
      <xdr:row>60</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105427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125185</xdr:rowOff>
    </xdr:from>
    <xdr:to>
      <xdr:col>20</xdr:col>
      <xdr:colOff>38100</xdr:colOff>
      <xdr:row>59</xdr:row>
      <xdr:rowOff>55335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40112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155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2722</xdr:rowOff>
    </xdr:from>
    <xdr:to>
      <xdr:col>15</xdr:col>
      <xdr:colOff>149225</xdr:colOff>
      <xdr:row>59</xdr:row>
      <xdr:rowOff>104322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89099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108857</xdr:rowOff>
    </xdr:from>
    <xdr:to>
      <xdr:col>11</xdr:col>
      <xdr:colOff>60325</xdr:colOff>
      <xdr:row>59</xdr:row>
      <xdr:rowOff>39007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23784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133350</xdr:rowOff>
    </xdr:from>
    <xdr:to>
      <xdr:col>6</xdr:col>
      <xdr:colOff>171450</xdr:colOff>
      <xdr:row>60</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48277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その他は前年度より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が、類似団体平均よりも低い水準を示している。維持補修費においては小学校及び町民プールにおける修繕費の増加等に対し、繰出金においては高齢化に伴う事業費の増、施設維持管理費の増等により後期高齢者医療特別会計及び下水道事業会計への繰出金の増加が影響している。いずれも今後も上昇が見込まれるが、維持補修費については後年度に集中することのないよう計画的に進め、長寿命化対策も検討していく必要があ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47843"/>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15422</xdr:rowOff>
    </xdr:from>
    <xdr:to>
      <xdr:col>82</xdr:col>
      <xdr:colOff>107950</xdr:colOff>
      <xdr:row>57</xdr:row>
      <xdr:rowOff>26307</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7880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65512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1815</xdr:rowOff>
    </xdr:from>
    <xdr:to>
      <xdr:col>78</xdr:col>
      <xdr:colOff>69850</xdr:colOff>
      <xdr:row>57</xdr:row>
      <xdr:rowOff>26307</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603015"/>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48985</xdr:rowOff>
    </xdr:from>
    <xdr:to>
      <xdr:col>78</xdr:col>
      <xdr:colOff>120650</xdr:colOff>
      <xdr:row>56</xdr:row>
      <xdr:rowOff>150585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160762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129722</xdr:rowOff>
    </xdr:from>
    <xdr:to>
      <xdr:col>73</xdr:col>
      <xdr:colOff>180975</xdr:colOff>
      <xdr:row>56</xdr:row>
      <xdr:rowOff>1815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5594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64407</xdr:rowOff>
    </xdr:from>
    <xdr:to>
      <xdr:col>69</xdr:col>
      <xdr:colOff>92075</xdr:colOff>
      <xdr:row>55</xdr:row>
      <xdr:rowOff>129722</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494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125185</xdr:rowOff>
    </xdr:from>
    <xdr:to>
      <xdr:col>69</xdr:col>
      <xdr:colOff>142875</xdr:colOff>
      <xdr:row>57</xdr:row>
      <xdr:rowOff>55335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40112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127199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136072</xdr:rowOff>
    </xdr:from>
    <xdr:to>
      <xdr:col>82</xdr:col>
      <xdr:colOff>158750</xdr:colOff>
      <xdr:row>57</xdr:row>
      <xdr:rowOff>66222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108149</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146957</xdr:rowOff>
    </xdr:from>
    <xdr:to>
      <xdr:col>78</xdr:col>
      <xdr:colOff>120650</xdr:colOff>
      <xdr:row>57</xdr:row>
      <xdr:rowOff>77107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61884</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834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122465</xdr:rowOff>
    </xdr:from>
    <xdr:to>
      <xdr:col>74</xdr:col>
      <xdr:colOff>31750</xdr:colOff>
      <xdr:row>56</xdr:row>
      <xdr:rowOff>52615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62792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78922</xdr:rowOff>
    </xdr:from>
    <xdr:to>
      <xdr:col>69</xdr:col>
      <xdr:colOff>142875</xdr:colOff>
      <xdr:row>56</xdr:row>
      <xdr:rowOff>9072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19249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13607</xdr:rowOff>
    </xdr:from>
    <xdr:to>
      <xdr:col>65</xdr:col>
      <xdr:colOff>53975</xdr:colOff>
      <xdr:row>55</xdr:row>
      <xdr:rowOff>115207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125384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補助費等に係る経常収支比率は、前年度より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し尿収集処理事業に係る一部事務組合への負担金において、建設費に係る一部償還の終了に伴う焼却単価の減少等に対し、物価高騰対策に伴う支援及び下水道事業会計補助金の増が要因である。類似団体内順位では平均より高水準を位置しているが、一定の目的を果たした補助金等については廃止も視野に入れて検討するなどして経費の抑制に努めていく必要があ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168148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79160"/>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156718</xdr:rowOff>
    </xdr:from>
    <xdr:to>
      <xdr:col>82</xdr:col>
      <xdr:colOff>107950</xdr:colOff>
      <xdr:row>36</xdr:row>
      <xdr:rowOff>8128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1574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156718</xdr:rowOff>
    </xdr:from>
    <xdr:to>
      <xdr:col>78</xdr:col>
      <xdr:colOff>69850</xdr:colOff>
      <xdr:row>36</xdr:row>
      <xdr:rowOff>3556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1574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xdr:rowOff>
    </xdr:from>
    <xdr:to>
      <xdr:col>73</xdr:col>
      <xdr:colOff>180975</xdr:colOff>
      <xdr:row>36</xdr:row>
      <xdr:rowOff>21844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1757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161290</xdr:rowOff>
    </xdr:from>
    <xdr:to>
      <xdr:col>69</xdr:col>
      <xdr:colOff>92075</xdr:colOff>
      <xdr:row>36</xdr:row>
      <xdr:rowOff>21844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1620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145305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105918</xdr:rowOff>
    </xdr:from>
    <xdr:to>
      <xdr:col>78</xdr:col>
      <xdr:colOff>120650</xdr:colOff>
      <xdr:row>36</xdr:row>
      <xdr:rowOff>36068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46245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124206</xdr:rowOff>
    </xdr:from>
    <xdr:to>
      <xdr:col>74</xdr:col>
      <xdr:colOff>31750</xdr:colOff>
      <xdr:row>36</xdr:row>
      <xdr:rowOff>54356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64533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142494</xdr:rowOff>
    </xdr:from>
    <xdr:to>
      <xdr:col>69</xdr:col>
      <xdr:colOff>142875</xdr:colOff>
      <xdr:row>36</xdr:row>
      <xdr:rowOff>72644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82821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110490</xdr:rowOff>
    </xdr:from>
    <xdr:to>
      <xdr:col>65</xdr:col>
      <xdr:colOff>53975</xdr:colOff>
      <xdr:row>36</xdr:row>
      <xdr:rowOff>40640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50817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公債費に係る経常収支比率は、前年度より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ポイント減少した。要因としては、過去の大型地方債の償還が順調に終了してきたことによる。類似団体平均と比較しても最も高水準を示している。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３年度以降は公債費比率等の水準を考慮しつつ、長期的な財政運営と世代間負担の平準化の視点により、起債機会を適切に見極めて活用して方針としたことから、緩やかながらも数値上昇に転じる見込みであ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82</xdr:row>
      <xdr:rowOff>8128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59484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151655</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8128</xdr:rowOff>
    </xdr:from>
    <xdr:to>
      <xdr:col>24</xdr:col>
      <xdr:colOff>114300</xdr:colOff>
      <xdr:row>82</xdr:row>
      <xdr:rowOff>8128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78994</xdr:rowOff>
    </xdr:from>
    <xdr:to>
      <xdr:col>24</xdr:col>
      <xdr:colOff>25400</xdr:colOff>
      <xdr:row>73</xdr:row>
      <xdr:rowOff>106426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259484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126001</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153924</xdr:rowOff>
    </xdr:from>
    <xdr:to>
      <xdr:col>24</xdr:col>
      <xdr:colOff>76200</xdr:colOff>
      <xdr:row>77</xdr:row>
      <xdr:rowOff>84074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106426</xdr:rowOff>
    </xdr:from>
    <xdr:to>
      <xdr:col>19</xdr:col>
      <xdr:colOff>187325</xdr:colOff>
      <xdr:row>73</xdr:row>
      <xdr:rowOff>161290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26222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161290</xdr:rowOff>
    </xdr:from>
    <xdr:to>
      <xdr:col>15</xdr:col>
      <xdr:colOff>98425</xdr:colOff>
      <xdr:row>74</xdr:row>
      <xdr:rowOff>17272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26771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59707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17272</xdr:rowOff>
    </xdr:from>
    <xdr:to>
      <xdr:col>11</xdr:col>
      <xdr:colOff>9525</xdr:colOff>
      <xdr:row>75</xdr:row>
      <xdr:rowOff>1270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2704572"/>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153924</xdr:rowOff>
    </xdr:from>
    <xdr:to>
      <xdr:col>11</xdr:col>
      <xdr:colOff>60325</xdr:colOff>
      <xdr:row>77</xdr:row>
      <xdr:rowOff>84074</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68851</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28194</xdr:rowOff>
    </xdr:from>
    <xdr:to>
      <xdr:col>24</xdr:col>
      <xdr:colOff>76200</xdr:colOff>
      <xdr:row>73</xdr:row>
      <xdr:rowOff>129794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5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108221</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55626</xdr:rowOff>
    </xdr:from>
    <xdr:to>
      <xdr:col>20</xdr:col>
      <xdr:colOff>38100</xdr:colOff>
      <xdr:row>73</xdr:row>
      <xdr:rowOff>157226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57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167403</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340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110490</xdr:rowOff>
    </xdr:from>
    <xdr:to>
      <xdr:col>15</xdr:col>
      <xdr:colOff>149225</xdr:colOff>
      <xdr:row>74</xdr:row>
      <xdr:rowOff>40640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62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50817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137922</xdr:rowOff>
    </xdr:from>
    <xdr:to>
      <xdr:col>11</xdr:col>
      <xdr:colOff>60325</xdr:colOff>
      <xdr:row>74</xdr:row>
      <xdr:rowOff>68072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65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78249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42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121920</xdr:rowOff>
    </xdr:from>
    <xdr:to>
      <xdr:col>6</xdr:col>
      <xdr:colOff>171450</xdr:colOff>
      <xdr:row>75</xdr:row>
      <xdr:rowOff>52070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62247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として総括的にとらえると、類似団体・全国・愛知県平均と比較しても低い水準を示している。扶助費等においては幾分かの地域性が要因であると考えられ、人件費の増加が主な要因である。費用・人員双方の総量を最適配分できるよう速やかに安定水準に至らせるよう努めていく。また、物件費においてはふるさと寄附の返礼品等の経費に係る割合が高く、その結果によっては今後大きく影響を及ぼす可能性があることに留意が必要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163576</xdr:rowOff>
    </xdr:from>
    <xdr:to>
      <xdr:col>82</xdr:col>
      <xdr:colOff>107950</xdr:colOff>
      <xdr:row>80</xdr:row>
      <xdr:rowOff>104139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07976"/>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78503</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5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163576</xdr:rowOff>
    </xdr:from>
    <xdr:to>
      <xdr:col>82</xdr:col>
      <xdr:colOff>196850</xdr:colOff>
      <xdr:row>72</xdr:row>
      <xdr:rowOff>163576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07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152146</xdr:rowOff>
    </xdr:from>
    <xdr:to>
      <xdr:col>82</xdr:col>
      <xdr:colOff>107950</xdr:colOff>
      <xdr:row>80</xdr:row>
      <xdr:rowOff>53848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69669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83565</xdr:rowOff>
    </xdr:from>
    <xdr:to>
      <xdr:col>78</xdr:col>
      <xdr:colOff>69850</xdr:colOff>
      <xdr:row>79</xdr:row>
      <xdr:rowOff>152146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62811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56135</xdr:rowOff>
    </xdr:from>
    <xdr:to>
      <xdr:col>73</xdr:col>
      <xdr:colOff>180975</xdr:colOff>
      <xdr:row>79</xdr:row>
      <xdr:rowOff>83565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6006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44196</xdr:rowOff>
    </xdr:from>
    <xdr:to>
      <xdr:col>74</xdr:col>
      <xdr:colOff>31750</xdr:colOff>
      <xdr:row>76</xdr:row>
      <xdr:rowOff>145796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155973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26415</xdr:rowOff>
    </xdr:from>
    <xdr:to>
      <xdr:col>69</xdr:col>
      <xdr:colOff>92075</xdr:colOff>
      <xdr:row>79</xdr:row>
      <xdr:rowOff>56135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399515"/>
          <a:ext cx="889000" cy="20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73913</xdr:rowOff>
    </xdr:from>
    <xdr:to>
      <xdr:col>69</xdr:col>
      <xdr:colOff>142875</xdr:colOff>
      <xdr:row>78</xdr:row>
      <xdr:rowOff>4063</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14240</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149114</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3048</xdr:rowOff>
    </xdr:from>
    <xdr:to>
      <xdr:col>82</xdr:col>
      <xdr:colOff>158750</xdr:colOff>
      <xdr:row>80</xdr:row>
      <xdr:rowOff>104648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71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83075</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6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101346</xdr:rowOff>
    </xdr:from>
    <xdr:to>
      <xdr:col>78</xdr:col>
      <xdr:colOff>120650</xdr:colOff>
      <xdr:row>80</xdr:row>
      <xdr:rowOff>31496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16273</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732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32765</xdr:rowOff>
    </xdr:from>
    <xdr:to>
      <xdr:col>74</xdr:col>
      <xdr:colOff>31750</xdr:colOff>
      <xdr:row>79</xdr:row>
      <xdr:rowOff>134365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119142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5335</xdr:rowOff>
    </xdr:from>
    <xdr:to>
      <xdr:col>69</xdr:col>
      <xdr:colOff>142875</xdr:colOff>
      <xdr:row>79</xdr:row>
      <xdr:rowOff>106935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91712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51333</xdr:rowOff>
    </xdr:from>
    <xdr:to>
      <xdr:col>29</xdr:col>
      <xdr:colOff>127000</xdr:colOff>
      <xdr:row>20</xdr:row>
      <xdr:rowOff>111970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4908"/>
          <a:ext cx="0" cy="16036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84047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111970</xdr:rowOff>
    </xdr:from>
    <xdr:to>
      <xdr:col>30</xdr:col>
      <xdr:colOff>25400</xdr:colOff>
      <xdr:row>20</xdr:row>
      <xdr:rowOff>111970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885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137710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51333</xdr:rowOff>
    </xdr:from>
    <xdr:to>
      <xdr:col>30</xdr:col>
      <xdr:colOff>25400</xdr:colOff>
      <xdr:row>11</xdr:row>
      <xdr:rowOff>51333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49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38475</xdr:rowOff>
    </xdr:from>
    <xdr:to>
      <xdr:col>29</xdr:col>
      <xdr:colOff>127000</xdr:colOff>
      <xdr:row>17</xdr:row>
      <xdr:rowOff>64364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00750"/>
          <a:ext cx="647700" cy="25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23251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85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37052</xdr:rowOff>
    </xdr:from>
    <xdr:to>
      <xdr:col>29</xdr:col>
      <xdr:colOff>177800</xdr:colOff>
      <xdr:row>17</xdr:row>
      <xdr:rowOff>138652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99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64364</xdr:rowOff>
    </xdr:from>
    <xdr:to>
      <xdr:col>26</xdr:col>
      <xdr:colOff>50800</xdr:colOff>
      <xdr:row>17</xdr:row>
      <xdr:rowOff>128943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26639"/>
          <a:ext cx="698500" cy="64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87325</xdr:rowOff>
    </xdr:from>
    <xdr:to>
      <xdr:col>26</xdr:col>
      <xdr:colOff>101600</xdr:colOff>
      <xdr:row>18</xdr:row>
      <xdr:rowOff>17475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3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128943</xdr:rowOff>
    </xdr:from>
    <xdr:to>
      <xdr:col>22</xdr:col>
      <xdr:colOff>114300</xdr:colOff>
      <xdr:row>18</xdr:row>
      <xdr:rowOff>26873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91218"/>
          <a:ext cx="698500" cy="69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101289</xdr:rowOff>
    </xdr:from>
    <xdr:to>
      <xdr:col>22</xdr:col>
      <xdr:colOff>165100</xdr:colOff>
      <xdr:row>18</xdr:row>
      <xdr:rowOff>31439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16216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26873</xdr:rowOff>
    </xdr:from>
    <xdr:to>
      <xdr:col>18</xdr:col>
      <xdr:colOff>177800</xdr:colOff>
      <xdr:row>18</xdr:row>
      <xdr:rowOff>146831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60598"/>
          <a:ext cx="698500" cy="119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2915</xdr:rowOff>
    </xdr:from>
    <xdr:to>
      <xdr:col>19</xdr:col>
      <xdr:colOff>38100</xdr:colOff>
      <xdr:row>18</xdr:row>
      <xdr:rowOff>104515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89292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15545</xdr:rowOff>
    </xdr:from>
    <xdr:to>
      <xdr:col>15</xdr:col>
      <xdr:colOff>101600</xdr:colOff>
      <xdr:row>18</xdr:row>
      <xdr:rowOff>117145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127322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1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159125</xdr:rowOff>
    </xdr:from>
    <xdr:to>
      <xdr:col>29</xdr:col>
      <xdr:colOff>177800</xdr:colOff>
      <xdr:row>17</xdr:row>
      <xdr:rowOff>89275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49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4202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13564</xdr:rowOff>
    </xdr:from>
    <xdr:to>
      <xdr:col>26</xdr:col>
      <xdr:colOff>101600</xdr:colOff>
      <xdr:row>17</xdr:row>
      <xdr:rowOff>115164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75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125341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4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78143</xdr:rowOff>
    </xdr:from>
    <xdr:to>
      <xdr:col>22</xdr:col>
      <xdr:colOff>165100</xdr:colOff>
      <xdr:row>18</xdr:row>
      <xdr:rowOff>8293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40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18470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0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147523</xdr:rowOff>
    </xdr:from>
    <xdr:to>
      <xdr:col>19</xdr:col>
      <xdr:colOff>38100</xdr:colOff>
      <xdr:row>18</xdr:row>
      <xdr:rowOff>77673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09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87850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7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96031</xdr:rowOff>
    </xdr:from>
    <xdr:to>
      <xdr:col>15</xdr:col>
      <xdr:colOff>101600</xdr:colOff>
      <xdr:row>19</xdr:row>
      <xdr:rowOff>26181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29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10958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1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233528</xdr:rowOff>
    </xdr:from>
    <xdr:to>
      <xdr:col>29</xdr:col>
      <xdr:colOff>127000</xdr:colOff>
      <xdr:row>38</xdr:row>
      <xdr:rowOff>103487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8078"/>
          <a:ext cx="0" cy="14130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113664</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81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103487</xdr:rowOff>
    </xdr:from>
    <xdr:to>
      <xdr:col>30</xdr:col>
      <xdr:colOff>25400</xdr:colOff>
      <xdr:row>38</xdr:row>
      <xdr:rowOff>103487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71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148455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0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233528</xdr:rowOff>
    </xdr:from>
    <xdr:to>
      <xdr:col>30</xdr:col>
      <xdr:colOff>25400</xdr:colOff>
      <xdr:row>33</xdr:row>
      <xdr:rowOff>233528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8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103487</xdr:rowOff>
    </xdr:from>
    <xdr:to>
      <xdr:col>29</xdr:col>
      <xdr:colOff>127000</xdr:colOff>
      <xdr:row>38</xdr:row>
      <xdr:rowOff>107961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571087"/>
          <a:ext cx="647700" cy="4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257809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681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69832</xdr:rowOff>
    </xdr:from>
    <xdr:to>
      <xdr:col>29</xdr:col>
      <xdr:colOff>177800</xdr:colOff>
      <xdr:row>36</xdr:row>
      <xdr:rowOff>171432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230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107961</xdr:rowOff>
    </xdr:from>
    <xdr:to>
      <xdr:col>26</xdr:col>
      <xdr:colOff>50800</xdr:colOff>
      <xdr:row>38</xdr:row>
      <xdr:rowOff>122689</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575561"/>
          <a:ext cx="698500" cy="14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89198</xdr:rowOff>
    </xdr:from>
    <xdr:to>
      <xdr:col>26</xdr:col>
      <xdr:colOff>101600</xdr:colOff>
      <xdr:row>37</xdr:row>
      <xdr:rowOff>19348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424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200975</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11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122689</xdr:rowOff>
    </xdr:from>
    <xdr:to>
      <xdr:col>22</xdr:col>
      <xdr:colOff>114300</xdr:colOff>
      <xdr:row>38</xdr:row>
      <xdr:rowOff>125530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590289"/>
          <a:ext cx="698500" cy="2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157876</xdr:rowOff>
    </xdr:from>
    <xdr:to>
      <xdr:col>22</xdr:col>
      <xdr:colOff>165100</xdr:colOff>
      <xdr:row>37</xdr:row>
      <xdr:rowOff>88026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111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269653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8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41994</xdr:rowOff>
    </xdr:from>
    <xdr:to>
      <xdr:col>18</xdr:col>
      <xdr:colOff>177800</xdr:colOff>
      <xdr:row>38</xdr:row>
      <xdr:rowOff>125530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509594"/>
          <a:ext cx="698500" cy="83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29272</xdr:rowOff>
    </xdr:from>
    <xdr:to>
      <xdr:col>19</xdr:col>
      <xdr:colOff>38100</xdr:colOff>
      <xdr:row>37</xdr:row>
      <xdr:rowOff>130872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1539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312499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9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141384</xdr:rowOff>
    </xdr:from>
    <xdr:to>
      <xdr:col>15</xdr:col>
      <xdr:colOff>101600</xdr:colOff>
      <xdr:row>37</xdr:row>
      <xdr:rowOff>71534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94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253161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6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52687</xdr:rowOff>
    </xdr:from>
    <xdr:to>
      <xdr:col>29</xdr:col>
      <xdr:colOff>177800</xdr:colOff>
      <xdr:row>38</xdr:row>
      <xdr:rowOff>154287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520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304164</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428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57161</xdr:rowOff>
    </xdr:from>
    <xdr:to>
      <xdr:col>26</xdr:col>
      <xdr:colOff>101600</xdr:colOff>
      <xdr:row>38</xdr:row>
      <xdr:rowOff>158761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524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143538</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611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71889</xdr:rowOff>
    </xdr:from>
    <xdr:to>
      <xdr:col>22</xdr:col>
      <xdr:colOff>165100</xdr:colOff>
      <xdr:row>39</xdr:row>
      <xdr:rowOff>2039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539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158266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62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74730</xdr:rowOff>
    </xdr:from>
    <xdr:to>
      <xdr:col>19</xdr:col>
      <xdr:colOff>38100</xdr:colOff>
      <xdr:row>39</xdr:row>
      <xdr:rowOff>4880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542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161107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6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334094</xdr:rowOff>
    </xdr:from>
    <xdr:to>
      <xdr:col>15</xdr:col>
      <xdr:colOff>101600</xdr:colOff>
      <xdr:row>38</xdr:row>
      <xdr:rowOff>92794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58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77571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54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42,296
41,110
56.72
20,670,515
19,532,282
1,000,489
9,996,905
3,829,741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109933</xdr:rowOff>
    </xdr:from>
    <xdr:to>
      <xdr:col>24</xdr:col>
      <xdr:colOff>62865</xdr:colOff>
      <xdr:row>38</xdr:row>
      <xdr:rowOff>60800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3433"/>
          <a:ext cx="1270" cy="1322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64627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60800</xdr:rowOff>
    </xdr:from>
    <xdr:to>
      <xdr:col>24</xdr:col>
      <xdr:colOff>152400</xdr:colOff>
      <xdr:row>38</xdr:row>
      <xdr:rowOff>60800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56610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109933</xdr:rowOff>
    </xdr:from>
    <xdr:to>
      <xdr:col>24</xdr:col>
      <xdr:colOff>152400</xdr:colOff>
      <xdr:row>30</xdr:row>
      <xdr:rowOff>109933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143847</xdr:rowOff>
    </xdr:from>
    <xdr:to>
      <xdr:col>24</xdr:col>
      <xdr:colOff>63500</xdr:colOff>
      <xdr:row>34</xdr:row>
      <xdr:rowOff>157923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73147"/>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81631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82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103204</xdr:rowOff>
    </xdr:from>
    <xdr:to>
      <xdr:col>24</xdr:col>
      <xdr:colOff>114300</xdr:colOff>
      <xdr:row>36</xdr:row>
      <xdr:rowOff>33354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0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157923</xdr:rowOff>
    </xdr:from>
    <xdr:to>
      <xdr:col>19</xdr:col>
      <xdr:colOff>177800</xdr:colOff>
      <xdr:row>35</xdr:row>
      <xdr:rowOff>56718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87223"/>
          <a:ext cx="889000" cy="7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140629</xdr:rowOff>
    </xdr:from>
    <xdr:to>
      <xdr:col>20</xdr:col>
      <xdr:colOff>38100</xdr:colOff>
      <xdr:row>36</xdr:row>
      <xdr:rowOff>70779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61906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3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56718</xdr:rowOff>
    </xdr:from>
    <xdr:to>
      <xdr:col>15</xdr:col>
      <xdr:colOff>50800</xdr:colOff>
      <xdr:row>35</xdr:row>
      <xdr:rowOff>118277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57468"/>
          <a:ext cx="889000" cy="6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149414</xdr:rowOff>
    </xdr:from>
    <xdr:to>
      <xdr:col>15</xdr:col>
      <xdr:colOff>101600</xdr:colOff>
      <xdr:row>36</xdr:row>
      <xdr:rowOff>79564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70691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4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118277</xdr:rowOff>
    </xdr:from>
    <xdr:to>
      <xdr:col>10</xdr:col>
      <xdr:colOff>114300</xdr:colOff>
      <xdr:row>36</xdr:row>
      <xdr:rowOff>143358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19027"/>
          <a:ext cx="889000" cy="19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54218</xdr:rowOff>
    </xdr:from>
    <xdr:to>
      <xdr:col>10</xdr:col>
      <xdr:colOff>165100</xdr:colOff>
      <xdr:row>36</xdr:row>
      <xdr:rowOff>155818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146945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1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16026</xdr:rowOff>
    </xdr:from>
    <xdr:to>
      <xdr:col>6</xdr:col>
      <xdr:colOff>38100</xdr:colOff>
      <xdr:row>37</xdr:row>
      <xdr:rowOff>117626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108753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93047</xdr:rowOff>
    </xdr:from>
    <xdr:to>
      <xdr:col>24</xdr:col>
      <xdr:colOff>114300</xdr:colOff>
      <xdr:row>35</xdr:row>
      <xdr:rowOff>23197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2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115924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7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107123</xdr:rowOff>
    </xdr:from>
    <xdr:to>
      <xdr:col>20</xdr:col>
      <xdr:colOff>38100</xdr:colOff>
      <xdr:row>35</xdr:row>
      <xdr:rowOff>37273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3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53800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71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5918</xdr:rowOff>
    </xdr:from>
    <xdr:to>
      <xdr:col>15</xdr:col>
      <xdr:colOff>101600</xdr:colOff>
      <xdr:row>35</xdr:row>
      <xdr:rowOff>107518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124045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8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67477</xdr:rowOff>
    </xdr:from>
    <xdr:to>
      <xdr:col>10</xdr:col>
      <xdr:colOff>165100</xdr:colOff>
      <xdr:row>35</xdr:row>
      <xdr:rowOff>169077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6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14154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4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92558</xdr:rowOff>
    </xdr:from>
    <xdr:to>
      <xdr:col>6</xdr:col>
      <xdr:colOff>38100</xdr:colOff>
      <xdr:row>37</xdr:row>
      <xdr:rowOff>22708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6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39235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03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91429</xdr:rowOff>
    </xdr:from>
    <xdr:to>
      <xdr:col>24</xdr:col>
      <xdr:colOff>62865</xdr:colOff>
      <xdr:row>59</xdr:row>
      <xdr:rowOff>7624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3929"/>
          <a:ext cx="1270" cy="145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11451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7624</xdr:rowOff>
    </xdr:from>
    <xdr:to>
      <xdr:col>24</xdr:col>
      <xdr:colOff>152400</xdr:colOff>
      <xdr:row>59</xdr:row>
      <xdr:rowOff>7624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38106</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3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91429</xdr:rowOff>
    </xdr:from>
    <xdr:to>
      <xdr:col>24</xdr:col>
      <xdr:colOff>152400</xdr:colOff>
      <xdr:row>50</xdr:row>
      <xdr:rowOff>91429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3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123003</xdr:rowOff>
    </xdr:from>
    <xdr:to>
      <xdr:col>24</xdr:col>
      <xdr:colOff>63500</xdr:colOff>
      <xdr:row>56</xdr:row>
      <xdr:rowOff>23516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552753"/>
          <a:ext cx="838200" cy="7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159435</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60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9558</xdr:rowOff>
    </xdr:from>
    <xdr:to>
      <xdr:col>24</xdr:col>
      <xdr:colOff>114300</xdr:colOff>
      <xdr:row>57</xdr:row>
      <xdr:rowOff>111158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123003</xdr:rowOff>
    </xdr:from>
    <xdr:to>
      <xdr:col>19</xdr:col>
      <xdr:colOff>177800</xdr:colOff>
      <xdr:row>56</xdr:row>
      <xdr:rowOff>86437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52753"/>
          <a:ext cx="889000" cy="13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11432</xdr:rowOff>
    </xdr:from>
    <xdr:to>
      <xdr:col>20</xdr:col>
      <xdr:colOff>38100</xdr:colOff>
      <xdr:row>57</xdr:row>
      <xdr:rowOff>113032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8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104159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7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86437</xdr:rowOff>
    </xdr:from>
    <xdr:to>
      <xdr:col>15</xdr:col>
      <xdr:colOff>50800</xdr:colOff>
      <xdr:row>56</xdr:row>
      <xdr:rowOff>111957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87637"/>
          <a:ext cx="889000" cy="2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68225</xdr:rowOff>
    </xdr:from>
    <xdr:to>
      <xdr:col>15</xdr:col>
      <xdr:colOff>101600</xdr:colOff>
      <xdr:row>57</xdr:row>
      <xdr:rowOff>169825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4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160952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3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62287</xdr:rowOff>
    </xdr:from>
    <xdr:to>
      <xdr:col>10</xdr:col>
      <xdr:colOff>114300</xdr:colOff>
      <xdr:row>56</xdr:row>
      <xdr:rowOff>111957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663487"/>
          <a:ext cx="889000" cy="4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110141</xdr:rowOff>
    </xdr:from>
    <xdr:to>
      <xdr:col>10</xdr:col>
      <xdr:colOff>165100</xdr:colOff>
      <xdr:row>58</xdr:row>
      <xdr:rowOff>40291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8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31418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92713</xdr:rowOff>
    </xdr:from>
    <xdr:to>
      <xdr:col>6</xdr:col>
      <xdr:colOff>38100</xdr:colOff>
      <xdr:row>58</xdr:row>
      <xdr:rowOff>22863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13990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5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144166</xdr:rowOff>
    </xdr:from>
    <xdr:to>
      <xdr:col>24</xdr:col>
      <xdr:colOff>114300</xdr:colOff>
      <xdr:row>56</xdr:row>
      <xdr:rowOff>74316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7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167043</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2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72203</xdr:rowOff>
    </xdr:from>
    <xdr:to>
      <xdr:col>20</xdr:col>
      <xdr:colOff>38100</xdr:colOff>
      <xdr:row>56</xdr:row>
      <xdr:rowOff>2353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0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18880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27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35637</xdr:rowOff>
    </xdr:from>
    <xdr:to>
      <xdr:col>15</xdr:col>
      <xdr:colOff>101600</xdr:colOff>
      <xdr:row>56</xdr:row>
      <xdr:rowOff>137237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3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153764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1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61157</xdr:rowOff>
    </xdr:from>
    <xdr:to>
      <xdr:col>10</xdr:col>
      <xdr:colOff>165100</xdr:colOff>
      <xdr:row>56</xdr:row>
      <xdr:rowOff>162757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7834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3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11487</xdr:rowOff>
    </xdr:from>
    <xdr:to>
      <xdr:col>6</xdr:col>
      <xdr:colOff>38100</xdr:colOff>
      <xdr:row>56</xdr:row>
      <xdr:rowOff>113087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1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129614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38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37135</xdr:rowOff>
    </xdr:from>
    <xdr:to>
      <xdr:col>24</xdr:col>
      <xdr:colOff>62865</xdr:colOff>
      <xdr:row>78</xdr:row>
      <xdr:rowOff>143053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10085"/>
          <a:ext cx="1270" cy="1306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146880</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9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143053</xdr:rowOff>
    </xdr:from>
    <xdr:to>
      <xdr:col>24</xdr:col>
      <xdr:colOff>152400</xdr:colOff>
      <xdr:row>78</xdr:row>
      <xdr:rowOff>143053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1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155262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8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37135</xdr:rowOff>
    </xdr:from>
    <xdr:to>
      <xdr:col>24</xdr:col>
      <xdr:colOff>152400</xdr:colOff>
      <xdr:row>71</xdr:row>
      <xdr:rowOff>37135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96800</xdr:rowOff>
    </xdr:from>
    <xdr:to>
      <xdr:col>24</xdr:col>
      <xdr:colOff>63500</xdr:colOff>
      <xdr:row>73</xdr:row>
      <xdr:rowOff>126288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441200"/>
          <a:ext cx="838200" cy="20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112437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42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134010</xdr:rowOff>
    </xdr:from>
    <xdr:to>
      <xdr:col>24</xdr:col>
      <xdr:colOff>114300</xdr:colOff>
      <xdr:row>77</xdr:row>
      <xdr:rowOff>64160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126288</xdr:rowOff>
    </xdr:from>
    <xdr:to>
      <xdr:col>19</xdr:col>
      <xdr:colOff>177800</xdr:colOff>
      <xdr:row>75</xdr:row>
      <xdr:rowOff>97713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2642138"/>
          <a:ext cx="8890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130277</xdr:rowOff>
    </xdr:from>
    <xdr:to>
      <xdr:col>20</xdr:col>
      <xdr:colOff>38100</xdr:colOff>
      <xdr:row>77</xdr:row>
      <xdr:rowOff>60427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6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51554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25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166751</xdr:rowOff>
    </xdr:from>
    <xdr:to>
      <xdr:col>15</xdr:col>
      <xdr:colOff>50800</xdr:colOff>
      <xdr:row>75</xdr:row>
      <xdr:rowOff>97713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2854051"/>
          <a:ext cx="889000" cy="10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112140</xdr:rowOff>
    </xdr:from>
    <xdr:to>
      <xdr:col>15</xdr:col>
      <xdr:colOff>101600</xdr:colOff>
      <xdr:row>77</xdr:row>
      <xdr:rowOff>42290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4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33417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235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166751</xdr:rowOff>
    </xdr:from>
    <xdr:to>
      <xdr:col>10</xdr:col>
      <xdr:colOff>114300</xdr:colOff>
      <xdr:row>75</xdr:row>
      <xdr:rowOff>76378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854051"/>
          <a:ext cx="889000" cy="8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169444</xdr:rowOff>
    </xdr:from>
    <xdr:to>
      <xdr:col>10</xdr:col>
      <xdr:colOff>165100</xdr:colOff>
      <xdr:row>77</xdr:row>
      <xdr:rowOff>99594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9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90721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29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16129</xdr:rowOff>
    </xdr:from>
    <xdr:to>
      <xdr:col>6</xdr:col>
      <xdr:colOff>38100</xdr:colOff>
      <xdr:row>77</xdr:row>
      <xdr:rowOff>117729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1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108856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31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46000</xdr:rowOff>
    </xdr:from>
    <xdr:to>
      <xdr:col>24</xdr:col>
      <xdr:colOff>114300</xdr:colOff>
      <xdr:row>72</xdr:row>
      <xdr:rowOff>147600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39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68877</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24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75488</xdr:rowOff>
    </xdr:from>
    <xdr:to>
      <xdr:col>20</xdr:col>
      <xdr:colOff>38100</xdr:colOff>
      <xdr:row>74</xdr:row>
      <xdr:rowOff>5638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59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22165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36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46913</xdr:rowOff>
    </xdr:from>
    <xdr:to>
      <xdr:col>15</xdr:col>
      <xdr:colOff>101600</xdr:colOff>
      <xdr:row>75</xdr:row>
      <xdr:rowOff>148513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9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165040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680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115951</xdr:rowOff>
    </xdr:from>
    <xdr:to>
      <xdr:col>10</xdr:col>
      <xdr:colOff>165100</xdr:colOff>
      <xdr:row>75</xdr:row>
      <xdr:rowOff>46101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80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62628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57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25578</xdr:rowOff>
    </xdr:from>
    <xdr:to>
      <xdr:col>6</xdr:col>
      <xdr:colOff>38100</xdr:colOff>
      <xdr:row>75</xdr:row>
      <xdr:rowOff>127178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88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143705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6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125713</xdr:rowOff>
    </xdr:from>
    <xdr:to>
      <xdr:col>24</xdr:col>
      <xdr:colOff>62865</xdr:colOff>
      <xdr:row>98</xdr:row>
      <xdr:rowOff>99724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6213"/>
          <a:ext cx="1270" cy="134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103551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0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99724</xdr:rowOff>
    </xdr:from>
    <xdr:to>
      <xdr:col>24</xdr:col>
      <xdr:colOff>152400</xdr:colOff>
      <xdr:row>98</xdr:row>
      <xdr:rowOff>99724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01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72390</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3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125713</xdr:rowOff>
    </xdr:from>
    <xdr:to>
      <xdr:col>24</xdr:col>
      <xdr:colOff>152400</xdr:colOff>
      <xdr:row>90</xdr:row>
      <xdr:rowOff>125713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43673</xdr:rowOff>
    </xdr:from>
    <xdr:to>
      <xdr:col>24</xdr:col>
      <xdr:colOff>63500</xdr:colOff>
      <xdr:row>96</xdr:row>
      <xdr:rowOff>126569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502873"/>
          <a:ext cx="838200" cy="8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148094</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35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169667</xdr:rowOff>
    </xdr:from>
    <xdr:to>
      <xdr:col>24</xdr:col>
      <xdr:colOff>114300</xdr:colOff>
      <xdr:row>96</xdr:row>
      <xdr:rowOff>99817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5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74606</xdr:rowOff>
    </xdr:from>
    <xdr:to>
      <xdr:col>19</xdr:col>
      <xdr:colOff>177800</xdr:colOff>
      <xdr:row>96</xdr:row>
      <xdr:rowOff>126569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362356"/>
          <a:ext cx="889000" cy="22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69326</xdr:rowOff>
    </xdr:from>
    <xdr:to>
      <xdr:col>20</xdr:col>
      <xdr:colOff>38100</xdr:colOff>
      <xdr:row>96</xdr:row>
      <xdr:rowOff>170926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2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16003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30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74606</xdr:rowOff>
    </xdr:from>
    <xdr:to>
      <xdr:col>15</xdr:col>
      <xdr:colOff>50800</xdr:colOff>
      <xdr:row>97</xdr:row>
      <xdr:rowOff>70320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362356"/>
          <a:ext cx="889000" cy="33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60168</xdr:rowOff>
    </xdr:from>
    <xdr:to>
      <xdr:col>15</xdr:col>
      <xdr:colOff>101600</xdr:colOff>
      <xdr:row>95</xdr:row>
      <xdr:rowOff>161768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152895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4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70320</xdr:rowOff>
    </xdr:from>
    <xdr:to>
      <xdr:col>10</xdr:col>
      <xdr:colOff>114300</xdr:colOff>
      <xdr:row>97</xdr:row>
      <xdr:rowOff>146844</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00970"/>
          <a:ext cx="889000" cy="7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25535</xdr:rowOff>
    </xdr:from>
    <xdr:to>
      <xdr:col>10</xdr:col>
      <xdr:colOff>165100</xdr:colOff>
      <xdr:row>97</xdr:row>
      <xdr:rowOff>127135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5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118262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4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72213</xdr:rowOff>
    </xdr:from>
    <xdr:to>
      <xdr:col>6</xdr:col>
      <xdr:colOff>38100</xdr:colOff>
      <xdr:row>98</xdr:row>
      <xdr:rowOff>2363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0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18890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7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164323</xdr:rowOff>
    </xdr:from>
    <xdr:to>
      <xdr:col>24</xdr:col>
      <xdr:colOff>114300</xdr:colOff>
      <xdr:row>96</xdr:row>
      <xdr:rowOff>94473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5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15750</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3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75769</xdr:rowOff>
    </xdr:from>
    <xdr:to>
      <xdr:col>20</xdr:col>
      <xdr:colOff>38100</xdr:colOff>
      <xdr:row>97</xdr:row>
      <xdr:rowOff>5919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3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168496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6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23806</xdr:rowOff>
    </xdr:from>
    <xdr:to>
      <xdr:col>15</xdr:col>
      <xdr:colOff>101600</xdr:colOff>
      <xdr:row>95</xdr:row>
      <xdr:rowOff>125406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3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141933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08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19520</xdr:rowOff>
    </xdr:from>
    <xdr:to>
      <xdr:col>10</xdr:col>
      <xdr:colOff>165100</xdr:colOff>
      <xdr:row>97</xdr:row>
      <xdr:rowOff>121120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5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137647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42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96044</xdr:rowOff>
    </xdr:from>
    <xdr:to>
      <xdr:col>6</xdr:col>
      <xdr:colOff>38100</xdr:colOff>
      <xdr:row>98</xdr:row>
      <xdr:rowOff>26194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2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17321</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170616</xdr:rowOff>
    </xdr:from>
    <xdr:to>
      <xdr:col>54</xdr:col>
      <xdr:colOff>189865</xdr:colOff>
      <xdr:row>37</xdr:row>
      <xdr:rowOff>166474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314116"/>
          <a:ext cx="1270" cy="1196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170301</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1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166474</xdr:rowOff>
    </xdr:from>
    <xdr:to>
      <xdr:col>55</xdr:col>
      <xdr:colOff>88900</xdr:colOff>
      <xdr:row>37</xdr:row>
      <xdr:rowOff>166474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1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117293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8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170616</xdr:rowOff>
    </xdr:from>
    <xdr:to>
      <xdr:col>55</xdr:col>
      <xdr:colOff>88900</xdr:colOff>
      <xdr:row>30</xdr:row>
      <xdr:rowOff>170616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31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103636</xdr:rowOff>
    </xdr:from>
    <xdr:to>
      <xdr:col>55</xdr:col>
      <xdr:colOff>0</xdr:colOff>
      <xdr:row>37</xdr:row>
      <xdr:rowOff>111496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447286"/>
          <a:ext cx="838200" cy="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118123</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18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95246</xdr:rowOff>
    </xdr:from>
    <xdr:to>
      <xdr:col>55</xdr:col>
      <xdr:colOff>50800</xdr:colOff>
      <xdr:row>37</xdr:row>
      <xdr:rowOff>25396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6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111496</xdr:rowOff>
    </xdr:from>
    <xdr:to>
      <xdr:col>50</xdr:col>
      <xdr:colOff>114300</xdr:colOff>
      <xdr:row>37</xdr:row>
      <xdr:rowOff>138694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455146"/>
          <a:ext cx="889000" cy="2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109158</xdr:rowOff>
    </xdr:from>
    <xdr:to>
      <xdr:col>50</xdr:col>
      <xdr:colOff>165100</xdr:colOff>
      <xdr:row>37</xdr:row>
      <xdr:rowOff>39308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8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55835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5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171027</xdr:rowOff>
    </xdr:from>
    <xdr:to>
      <xdr:col>45</xdr:col>
      <xdr:colOff>177800</xdr:colOff>
      <xdr:row>37</xdr:row>
      <xdr:rowOff>138694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000327"/>
          <a:ext cx="889000" cy="48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134593</xdr:rowOff>
    </xdr:from>
    <xdr:to>
      <xdr:col>46</xdr:col>
      <xdr:colOff>38100</xdr:colOff>
      <xdr:row>37</xdr:row>
      <xdr:rowOff>64743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0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81270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8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171027</xdr:rowOff>
    </xdr:from>
    <xdr:to>
      <xdr:col>41</xdr:col>
      <xdr:colOff>50800</xdr:colOff>
      <xdr:row>37</xdr:row>
      <xdr:rowOff>153864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000327"/>
          <a:ext cx="889000" cy="49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17261</xdr:rowOff>
    </xdr:from>
    <xdr:to>
      <xdr:col>41</xdr:col>
      <xdr:colOff>101600</xdr:colOff>
      <xdr:row>34</xdr:row>
      <xdr:rowOff>118861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84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135388</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621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159185</xdr:rowOff>
    </xdr:from>
    <xdr:to>
      <xdr:col>36</xdr:col>
      <xdr:colOff>165100</xdr:colOff>
      <xdr:row>37</xdr:row>
      <xdr:rowOff>89335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3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105862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0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52836</xdr:rowOff>
    </xdr:from>
    <xdr:to>
      <xdr:col>55</xdr:col>
      <xdr:colOff>50800</xdr:colOff>
      <xdr:row>37</xdr:row>
      <xdr:rowOff>154436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9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139213</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1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60696</xdr:rowOff>
    </xdr:from>
    <xdr:to>
      <xdr:col>50</xdr:col>
      <xdr:colOff>165100</xdr:colOff>
      <xdr:row>37</xdr:row>
      <xdr:rowOff>162296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40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153423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49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87894</xdr:rowOff>
    </xdr:from>
    <xdr:to>
      <xdr:col>46</xdr:col>
      <xdr:colOff>38100</xdr:colOff>
      <xdr:row>38</xdr:row>
      <xdr:rowOff>18044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4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9171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52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120227</xdr:rowOff>
    </xdr:from>
    <xdr:to>
      <xdr:col>41</xdr:col>
      <xdr:colOff>101600</xdr:colOff>
      <xdr:row>35</xdr:row>
      <xdr:rowOff>50377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94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41504</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604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103064</xdr:rowOff>
    </xdr:from>
    <xdr:to>
      <xdr:col>36</xdr:col>
      <xdr:colOff>165100</xdr:colOff>
      <xdr:row>38</xdr:row>
      <xdr:rowOff>33213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467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24341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3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72530</xdr:rowOff>
    </xdr:from>
    <xdr:to>
      <xdr:col>54</xdr:col>
      <xdr:colOff>189865</xdr:colOff>
      <xdr:row>58</xdr:row>
      <xdr:rowOff>98514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45030"/>
          <a:ext cx="1270" cy="1397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102341</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4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98514</xdr:rowOff>
    </xdr:from>
    <xdr:to>
      <xdr:col>55</xdr:col>
      <xdr:colOff>88900</xdr:colOff>
      <xdr:row>58</xdr:row>
      <xdr:rowOff>98514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4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19207</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2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72530</xdr:rowOff>
    </xdr:from>
    <xdr:to>
      <xdr:col>55</xdr:col>
      <xdr:colOff>88900</xdr:colOff>
      <xdr:row>50</xdr:row>
      <xdr:rowOff>72530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44221</xdr:rowOff>
    </xdr:from>
    <xdr:to>
      <xdr:col>55</xdr:col>
      <xdr:colOff>0</xdr:colOff>
      <xdr:row>56</xdr:row>
      <xdr:rowOff>91751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645421"/>
          <a:ext cx="838200" cy="4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163330</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593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13453</xdr:rowOff>
    </xdr:from>
    <xdr:to>
      <xdr:col>55</xdr:col>
      <xdr:colOff>50800</xdr:colOff>
      <xdr:row>56</xdr:row>
      <xdr:rowOff>115053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1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1101</xdr:rowOff>
    </xdr:from>
    <xdr:to>
      <xdr:col>50</xdr:col>
      <xdr:colOff>114300</xdr:colOff>
      <xdr:row>56</xdr:row>
      <xdr:rowOff>91751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602301"/>
          <a:ext cx="889000" cy="9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148622</xdr:rowOff>
    </xdr:from>
    <xdr:to>
      <xdr:col>50</xdr:col>
      <xdr:colOff>165100</xdr:colOff>
      <xdr:row>57</xdr:row>
      <xdr:rowOff>78772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7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69899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8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140167</xdr:rowOff>
    </xdr:from>
    <xdr:to>
      <xdr:col>45</xdr:col>
      <xdr:colOff>177800</xdr:colOff>
      <xdr:row>56</xdr:row>
      <xdr:rowOff>1101</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569917"/>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68126</xdr:rowOff>
    </xdr:from>
    <xdr:to>
      <xdr:col>46</xdr:col>
      <xdr:colOff>38100</xdr:colOff>
      <xdr:row>56</xdr:row>
      <xdr:rowOff>169726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160853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7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27810</xdr:rowOff>
    </xdr:from>
    <xdr:to>
      <xdr:col>41</xdr:col>
      <xdr:colOff>50800</xdr:colOff>
      <xdr:row>55</xdr:row>
      <xdr:rowOff>140167</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457560"/>
          <a:ext cx="889000" cy="11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89900</xdr:rowOff>
    </xdr:from>
    <xdr:to>
      <xdr:col>41</xdr:col>
      <xdr:colOff>101600</xdr:colOff>
      <xdr:row>57</xdr:row>
      <xdr:rowOff>20050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69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11177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78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40142</xdr:rowOff>
    </xdr:from>
    <xdr:to>
      <xdr:col>36</xdr:col>
      <xdr:colOff>165100</xdr:colOff>
      <xdr:row>56</xdr:row>
      <xdr:rowOff>141742</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4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132869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7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164871</xdr:rowOff>
    </xdr:from>
    <xdr:to>
      <xdr:col>55</xdr:col>
      <xdr:colOff>50800</xdr:colOff>
      <xdr:row>56</xdr:row>
      <xdr:rowOff>95021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59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16298</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44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40951</xdr:rowOff>
    </xdr:from>
    <xdr:to>
      <xdr:col>50</xdr:col>
      <xdr:colOff>165100</xdr:colOff>
      <xdr:row>56</xdr:row>
      <xdr:rowOff>142551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64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159078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41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121751</xdr:rowOff>
    </xdr:from>
    <xdr:to>
      <xdr:col>46</xdr:col>
      <xdr:colOff>38100</xdr:colOff>
      <xdr:row>56</xdr:row>
      <xdr:rowOff>51901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55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68428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32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89367</xdr:rowOff>
    </xdr:from>
    <xdr:to>
      <xdr:col>41</xdr:col>
      <xdr:colOff>101600</xdr:colOff>
      <xdr:row>56</xdr:row>
      <xdr:rowOff>19517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51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36044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29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148460</xdr:rowOff>
    </xdr:from>
    <xdr:to>
      <xdr:col>36</xdr:col>
      <xdr:colOff>165100</xdr:colOff>
      <xdr:row>55</xdr:row>
      <xdr:rowOff>78610</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4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95137</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18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73471</xdr:rowOff>
    </xdr:from>
    <xdr:to>
      <xdr:col>54</xdr:col>
      <xdr:colOff>189865</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074971"/>
          <a:ext cx="1270" cy="156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20148</xdr:rowOff>
    </xdr:from>
    <xdr:ext cx="599010"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85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73471</xdr:rowOff>
    </xdr:from>
    <xdr:to>
      <xdr:col>55</xdr:col>
      <xdr:colOff>88900</xdr:colOff>
      <xdr:row>70</xdr:row>
      <xdr:rowOff>73471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0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135052</xdr:rowOff>
    </xdr:from>
    <xdr:to>
      <xdr:col>55</xdr:col>
      <xdr:colOff>0</xdr:colOff>
      <xdr:row>78</xdr:row>
      <xdr:rowOff>153894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9639300" y="13508152"/>
          <a:ext cx="838200" cy="1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18758</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22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167331</xdr:rowOff>
    </xdr:from>
    <xdr:to>
      <xdr:col>55</xdr:col>
      <xdr:colOff>50800</xdr:colOff>
      <xdr:row>78</xdr:row>
      <xdr:rowOff>97481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6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120617</xdr:rowOff>
    </xdr:from>
    <xdr:to>
      <xdr:col>50</xdr:col>
      <xdr:colOff>114300</xdr:colOff>
      <xdr:row>78</xdr:row>
      <xdr:rowOff>153894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8750300" y="13493717"/>
          <a:ext cx="889000" cy="3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98709</xdr:rowOff>
    </xdr:from>
    <xdr:to>
      <xdr:col>50</xdr:col>
      <xdr:colOff>165100</xdr:colOff>
      <xdr:row>79</xdr:row>
      <xdr:rowOff>28859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47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45386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24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93152</xdr:rowOff>
    </xdr:from>
    <xdr:to>
      <xdr:col>45</xdr:col>
      <xdr:colOff>177800</xdr:colOff>
      <xdr:row>78</xdr:row>
      <xdr:rowOff>120617</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7861300" y="13466252"/>
          <a:ext cx="889000" cy="2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67455</xdr:rowOff>
    </xdr:from>
    <xdr:to>
      <xdr:col>46</xdr:col>
      <xdr:colOff>38100</xdr:colOff>
      <xdr:row>78</xdr:row>
      <xdr:rowOff>169055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4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14132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21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164802</xdr:rowOff>
    </xdr:from>
    <xdr:to>
      <xdr:col>41</xdr:col>
      <xdr:colOff>50800</xdr:colOff>
      <xdr:row>78</xdr:row>
      <xdr:rowOff>93152</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6972300" y="13366452"/>
          <a:ext cx="889000" cy="9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76882</xdr:rowOff>
    </xdr:from>
    <xdr:to>
      <xdr:col>41</xdr:col>
      <xdr:colOff>101600</xdr:colOff>
      <xdr:row>79</xdr:row>
      <xdr:rowOff>7032</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44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169609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54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45684</xdr:rowOff>
    </xdr:from>
    <xdr:to>
      <xdr:col>36</xdr:col>
      <xdr:colOff>165100</xdr:colOff>
      <xdr:row>78</xdr:row>
      <xdr:rowOff>147284</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41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138411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51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84252</xdr:rowOff>
    </xdr:from>
    <xdr:to>
      <xdr:col>55</xdr:col>
      <xdr:colOff>50800</xdr:colOff>
      <xdr:row>79</xdr:row>
      <xdr:rowOff>14402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45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62679</xdr:rowOff>
    </xdr:from>
    <xdr:ext cx="534377"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43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103094</xdr:rowOff>
    </xdr:from>
    <xdr:to>
      <xdr:col>50</xdr:col>
      <xdr:colOff>165100</xdr:colOff>
      <xdr:row>79</xdr:row>
      <xdr:rowOff>33244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47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24371</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372111" y="135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69817</xdr:rowOff>
    </xdr:from>
    <xdr:to>
      <xdr:col>46</xdr:col>
      <xdr:colOff>38100</xdr:colOff>
      <xdr:row>78</xdr:row>
      <xdr:rowOff>171417</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44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162544</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483111" y="1353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42352</xdr:rowOff>
    </xdr:from>
    <xdr:to>
      <xdr:col>41</xdr:col>
      <xdr:colOff>101600</xdr:colOff>
      <xdr:row>78</xdr:row>
      <xdr:rowOff>143952</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41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160479</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594111" y="1319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114002</xdr:rowOff>
    </xdr:from>
    <xdr:to>
      <xdr:col>36</xdr:col>
      <xdr:colOff>165100</xdr:colOff>
      <xdr:row>78</xdr:row>
      <xdr:rowOff>44152</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31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60679</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05111" y="1309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27098</xdr:rowOff>
    </xdr:from>
    <xdr:to>
      <xdr:col>54</xdr:col>
      <xdr:colOff>189865</xdr:colOff>
      <xdr:row>99</xdr:row>
      <xdr:rowOff>98879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629048"/>
          <a:ext cx="1270" cy="144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145225</xdr:rowOff>
    </xdr:from>
    <xdr:ext cx="599010"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40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27098</xdr:rowOff>
    </xdr:from>
    <xdr:to>
      <xdr:col>55</xdr:col>
      <xdr:colOff>88900</xdr:colOff>
      <xdr:row>91</xdr:row>
      <xdr:rowOff>27098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62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159730</xdr:rowOff>
    </xdr:from>
    <xdr:to>
      <xdr:col>55</xdr:col>
      <xdr:colOff>0</xdr:colOff>
      <xdr:row>97</xdr:row>
      <xdr:rowOff>160829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9639300" y="16790380"/>
          <a:ext cx="838200" cy="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65437</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524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42560</xdr:rowOff>
    </xdr:from>
    <xdr:to>
      <xdr:col>55</xdr:col>
      <xdr:colOff>50800</xdr:colOff>
      <xdr:row>97</xdr:row>
      <xdr:rowOff>144160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67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82767</xdr:rowOff>
    </xdr:from>
    <xdr:to>
      <xdr:col>50</xdr:col>
      <xdr:colOff>114300</xdr:colOff>
      <xdr:row>97</xdr:row>
      <xdr:rowOff>159730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8750300" y="16713417"/>
          <a:ext cx="889000" cy="7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84644</xdr:rowOff>
    </xdr:from>
    <xdr:to>
      <xdr:col>50</xdr:col>
      <xdr:colOff>165100</xdr:colOff>
      <xdr:row>98</xdr:row>
      <xdr:rowOff>14794</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71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31321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49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33629</xdr:rowOff>
    </xdr:from>
    <xdr:to>
      <xdr:col>45</xdr:col>
      <xdr:colOff>177800</xdr:colOff>
      <xdr:row>97</xdr:row>
      <xdr:rowOff>82767</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7861300" y="16664279"/>
          <a:ext cx="889000" cy="49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33231</xdr:rowOff>
    </xdr:from>
    <xdr:to>
      <xdr:col>46</xdr:col>
      <xdr:colOff>38100</xdr:colOff>
      <xdr:row>97</xdr:row>
      <xdr:rowOff>134831</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125958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75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33629</xdr:rowOff>
    </xdr:from>
    <xdr:to>
      <xdr:col>41</xdr:col>
      <xdr:colOff>50800</xdr:colOff>
      <xdr:row>98</xdr:row>
      <xdr:rowOff>13720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flipV="1">
          <a:off x="6972300" y="16664279"/>
          <a:ext cx="889000" cy="15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64047</xdr:rowOff>
    </xdr:from>
    <xdr:to>
      <xdr:col>41</xdr:col>
      <xdr:colOff>101600</xdr:colOff>
      <xdr:row>97</xdr:row>
      <xdr:rowOff>165647</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156774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78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37117</xdr:rowOff>
    </xdr:from>
    <xdr:to>
      <xdr:col>36</xdr:col>
      <xdr:colOff>165100</xdr:colOff>
      <xdr:row>97</xdr:row>
      <xdr:rowOff>138717</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155244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44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110029</xdr:rowOff>
    </xdr:from>
    <xdr:to>
      <xdr:col>55</xdr:col>
      <xdr:colOff>50800</xdr:colOff>
      <xdr:row>98</xdr:row>
      <xdr:rowOff>40179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74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88456</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71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108930</xdr:rowOff>
    </xdr:from>
    <xdr:to>
      <xdr:col>50</xdr:col>
      <xdr:colOff>165100</xdr:colOff>
      <xdr:row>98</xdr:row>
      <xdr:rowOff>39080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73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30207</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83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31967</xdr:rowOff>
    </xdr:from>
    <xdr:to>
      <xdr:col>46</xdr:col>
      <xdr:colOff>38100</xdr:colOff>
      <xdr:row>97</xdr:row>
      <xdr:rowOff>133567</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66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150094</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43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154279</xdr:rowOff>
    </xdr:from>
    <xdr:to>
      <xdr:col>41</xdr:col>
      <xdr:colOff>101600</xdr:colOff>
      <xdr:row>97</xdr:row>
      <xdr:rowOff>84429</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61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100956</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38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134370</xdr:rowOff>
    </xdr:from>
    <xdr:to>
      <xdr:col>36</xdr:col>
      <xdr:colOff>165100</xdr:colOff>
      <xdr:row>98</xdr:row>
      <xdr:rowOff>64520</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76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55647</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85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a:extLst>
            <a:ext uri="{FF2B5EF4-FFF2-40B4-BE49-F238E27FC236}">
              <a16:creationId xmlns:a16="http://schemas.microsoft.com/office/drawing/2014/main" id="{00000000-0008-0000-06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43721</xdr:rowOff>
    </xdr:from>
    <xdr:to>
      <xdr:col>85</xdr:col>
      <xdr:colOff>126364</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6317595" y="5358671"/>
          <a:ext cx="1269" cy="142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104356</xdr:rowOff>
    </xdr:from>
    <xdr:ext cx="249299" cy="259045"/>
    <xdr:sp macro="" textlink="">
      <xdr:nvSpPr>
        <xdr:cNvPr id="527" name="災害復旧事業費最小値テキスト">
          <a:extLst>
            <a:ext uri="{FF2B5EF4-FFF2-40B4-BE49-F238E27FC236}">
              <a16:creationId xmlns:a16="http://schemas.microsoft.com/office/drawing/2014/main" id="{00000000-0008-0000-0600-00000F020000}"/>
            </a:ext>
          </a:extLst>
        </xdr:cNvPr>
        <xdr:cNvSpPr txBox="1"/>
      </xdr:nvSpPr>
      <xdr:spPr>
        <a:xfrm>
          <a:off x="16370300" y="67909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161848</xdr:rowOff>
    </xdr:from>
    <xdr:ext cx="534377" cy="259045"/>
    <xdr:sp macro="" textlink="">
      <xdr:nvSpPr>
        <xdr:cNvPr id="529" name="災害復旧事業費最大値テキスト">
          <a:extLst>
            <a:ext uri="{FF2B5EF4-FFF2-40B4-BE49-F238E27FC236}">
              <a16:creationId xmlns:a16="http://schemas.microsoft.com/office/drawing/2014/main" id="{00000000-0008-0000-0600-000011020000}"/>
            </a:ext>
          </a:extLst>
        </xdr:cNvPr>
        <xdr:cNvSpPr txBox="1"/>
      </xdr:nvSpPr>
      <xdr:spPr>
        <a:xfrm>
          <a:off x="16370300" y="513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43721</xdr:rowOff>
    </xdr:from>
    <xdr:to>
      <xdr:col>86</xdr:col>
      <xdr:colOff>25400</xdr:colOff>
      <xdr:row>31</xdr:row>
      <xdr:rowOff>43721</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535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2099</xdr:rowOff>
    </xdr:from>
    <xdr:to>
      <xdr:col>85</xdr:col>
      <xdr:colOff>127000</xdr:colOff>
      <xdr:row>39</xdr:row>
      <xdr:rowOff>67152</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5481300" y="6688649"/>
          <a:ext cx="838200" cy="6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148807</xdr:rowOff>
    </xdr:from>
    <xdr:ext cx="469744" cy="259045"/>
    <xdr:sp macro="" textlink="">
      <xdr:nvSpPr>
        <xdr:cNvPr id="532" name="災害復旧事業費平均値テキスト">
          <a:extLst>
            <a:ext uri="{FF2B5EF4-FFF2-40B4-BE49-F238E27FC236}">
              <a16:creationId xmlns:a16="http://schemas.microsoft.com/office/drawing/2014/main" id="{00000000-0008-0000-0600-000014020000}"/>
            </a:ext>
          </a:extLst>
        </xdr:cNvPr>
        <xdr:cNvSpPr txBox="1"/>
      </xdr:nvSpPr>
      <xdr:spPr>
        <a:xfrm>
          <a:off x="16370300" y="6663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170380</xdr:rowOff>
    </xdr:from>
    <xdr:to>
      <xdr:col>85</xdr:col>
      <xdr:colOff>177800</xdr:colOff>
      <xdr:row>39</xdr:row>
      <xdr:rowOff>100530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6268700" y="668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67152</xdr:rowOff>
    </xdr:from>
    <xdr:to>
      <xdr:col>81</xdr:col>
      <xdr:colOff>50800</xdr:colOff>
      <xdr:row>39</xdr:row>
      <xdr:rowOff>98144</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4592300" y="6753702"/>
          <a:ext cx="889000" cy="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4514</xdr:rowOff>
    </xdr:from>
    <xdr:to>
      <xdr:col>81</xdr:col>
      <xdr:colOff>101600</xdr:colOff>
      <xdr:row>39</xdr:row>
      <xdr:rowOff>106114</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54305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122641</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4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98144</xdr:rowOff>
    </xdr:from>
    <xdr:to>
      <xdr:col>76</xdr:col>
      <xdr:colOff>114300</xdr:colOff>
      <xdr:row>39</xdr:row>
      <xdr:rowOff>98715</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flipV="1">
          <a:off x="13703300" y="6784694"/>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162623</xdr:rowOff>
    </xdr:from>
    <xdr:to>
      <xdr:col>76</xdr:col>
      <xdr:colOff>165100</xdr:colOff>
      <xdr:row>39</xdr:row>
      <xdr:rowOff>92773</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4541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109300</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4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97213</xdr:rowOff>
    </xdr:from>
    <xdr:to>
      <xdr:col>71</xdr:col>
      <xdr:colOff>177800</xdr:colOff>
      <xdr:row>39</xdr:row>
      <xdr:rowOff>98715</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814300" y="6783763"/>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157137</xdr:rowOff>
    </xdr:from>
    <xdr:to>
      <xdr:col>72</xdr:col>
      <xdr:colOff>38100</xdr:colOff>
      <xdr:row>39</xdr:row>
      <xdr:rowOff>87287</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3652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103814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4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160517</xdr:rowOff>
    </xdr:from>
    <xdr:to>
      <xdr:col>67</xdr:col>
      <xdr:colOff>101600</xdr:colOff>
      <xdr:row>39</xdr:row>
      <xdr:rowOff>90667</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2763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107194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4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122749</xdr:rowOff>
    </xdr:from>
    <xdr:to>
      <xdr:col>85</xdr:col>
      <xdr:colOff>177800</xdr:colOff>
      <xdr:row>39</xdr:row>
      <xdr:rowOff>52899</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6268700" y="663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82126</xdr:rowOff>
    </xdr:from>
    <xdr:ext cx="469744" cy="259045"/>
    <xdr:sp macro="" textlink="">
      <xdr:nvSpPr>
        <xdr:cNvPr id="551" name="災害復旧事業費該当値テキスト">
          <a:extLst>
            <a:ext uri="{FF2B5EF4-FFF2-40B4-BE49-F238E27FC236}">
              <a16:creationId xmlns:a16="http://schemas.microsoft.com/office/drawing/2014/main" id="{00000000-0008-0000-0600-000027020000}"/>
            </a:ext>
          </a:extLst>
        </xdr:cNvPr>
        <xdr:cNvSpPr txBox="1"/>
      </xdr:nvSpPr>
      <xdr:spPr>
        <a:xfrm>
          <a:off x="16370300" y="642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16352</xdr:rowOff>
    </xdr:from>
    <xdr:to>
      <xdr:col>81</xdr:col>
      <xdr:colOff>101600</xdr:colOff>
      <xdr:row>39</xdr:row>
      <xdr:rowOff>117952</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5430500" y="670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109079</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246428" y="679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47344</xdr:rowOff>
    </xdr:from>
    <xdr:to>
      <xdr:col>76</xdr:col>
      <xdr:colOff>165100</xdr:colOff>
      <xdr:row>39</xdr:row>
      <xdr:rowOff>148944</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4541500" y="673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140071</xdr:rowOff>
    </xdr:from>
    <xdr:ext cx="313932"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435333" y="68266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47915</xdr:rowOff>
    </xdr:from>
    <xdr:to>
      <xdr:col>72</xdr:col>
      <xdr:colOff>38100</xdr:colOff>
      <xdr:row>39</xdr:row>
      <xdr:rowOff>149515</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3652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140642</xdr:rowOff>
    </xdr:from>
    <xdr:ext cx="313932"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3546333" y="68271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46413</xdr:rowOff>
    </xdr:from>
    <xdr:to>
      <xdr:col>67</xdr:col>
      <xdr:colOff>101600</xdr:colOff>
      <xdr:row>39</xdr:row>
      <xdr:rowOff>148013</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2763500" y="673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139140</xdr:rowOff>
    </xdr:from>
    <xdr:ext cx="378565"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625017" y="6825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a:extLst>
            <a:ext uri="{FF2B5EF4-FFF2-40B4-BE49-F238E27FC236}">
              <a16:creationId xmlns:a16="http://schemas.microsoft.com/office/drawing/2014/main" id="{00000000-0008-0000-06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a:extLst>
            <a:ext uri="{FF2B5EF4-FFF2-40B4-BE49-F238E27FC236}">
              <a16:creationId xmlns:a16="http://schemas.microsoft.com/office/drawing/2014/main" id="{00000000-0008-0000-0600-00004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a:extLst>
            <a:ext uri="{FF2B5EF4-FFF2-40B4-BE49-F238E27FC236}">
              <a16:creationId xmlns:a16="http://schemas.microsoft.com/office/drawing/2014/main" id="{00000000-0008-0000-0600-00004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a:extLst>
            <a:ext uri="{FF2B5EF4-FFF2-40B4-BE49-F238E27FC236}">
              <a16:creationId xmlns:a16="http://schemas.microsoft.com/office/drawing/2014/main" id="{00000000-0008-0000-0600-00004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a:extLst>
            <a:ext uri="{FF2B5EF4-FFF2-40B4-BE49-F238E27FC236}">
              <a16:creationId xmlns:a16="http://schemas.microsoft.com/office/drawing/2014/main" id="{00000000-0008-0000-0600-00005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6788</xdr:rowOff>
    </xdr:from>
    <xdr:to>
      <xdr:col>85</xdr:col>
      <xdr:colOff>126364</xdr:colOff>
      <xdr:row>77</xdr:row>
      <xdr:rowOff>148006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008288"/>
          <a:ext cx="1269" cy="134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151833</xdr:rowOff>
    </xdr:from>
    <xdr:ext cx="534377"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3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148006</xdr:rowOff>
    </xdr:from>
    <xdr:to>
      <xdr:col>86</xdr:col>
      <xdr:colOff>25400</xdr:colOff>
      <xdr:row>77</xdr:row>
      <xdr:rowOff>148006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34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124915</xdr:rowOff>
    </xdr:from>
    <xdr:ext cx="534377"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78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6788</xdr:rowOff>
    </xdr:from>
    <xdr:to>
      <xdr:col>86</xdr:col>
      <xdr:colOff>25400</xdr:colOff>
      <xdr:row>70</xdr:row>
      <xdr:rowOff>6788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00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141796</xdr:rowOff>
    </xdr:from>
    <xdr:to>
      <xdr:col>85</xdr:col>
      <xdr:colOff>127000</xdr:colOff>
      <xdr:row>77</xdr:row>
      <xdr:rowOff>148006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5481300" y="13343446"/>
          <a:ext cx="8382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36701</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2724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13824</xdr:rowOff>
    </xdr:from>
    <xdr:to>
      <xdr:col>85</xdr:col>
      <xdr:colOff>177800</xdr:colOff>
      <xdr:row>75</xdr:row>
      <xdr:rowOff>115424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287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128232</xdr:rowOff>
    </xdr:from>
    <xdr:to>
      <xdr:col>81</xdr:col>
      <xdr:colOff>50800</xdr:colOff>
      <xdr:row>77</xdr:row>
      <xdr:rowOff>141796</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4592300" y="13329882"/>
          <a:ext cx="8890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1156</xdr:rowOff>
    </xdr:from>
    <xdr:to>
      <xdr:col>81</xdr:col>
      <xdr:colOff>101600</xdr:colOff>
      <xdr:row>75</xdr:row>
      <xdr:rowOff>102756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119283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63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114764</xdr:rowOff>
    </xdr:from>
    <xdr:to>
      <xdr:col>76</xdr:col>
      <xdr:colOff>114300</xdr:colOff>
      <xdr:row>77</xdr:row>
      <xdr:rowOff>128232</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3703300" y="13316414"/>
          <a:ext cx="889000" cy="1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30969</xdr:rowOff>
    </xdr:from>
    <xdr:to>
      <xdr:col>76</xdr:col>
      <xdr:colOff>165100</xdr:colOff>
      <xdr:row>75</xdr:row>
      <xdr:rowOff>132569</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149096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66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40639</xdr:rowOff>
    </xdr:from>
    <xdr:to>
      <xdr:col>71</xdr:col>
      <xdr:colOff>177800</xdr:colOff>
      <xdr:row>77</xdr:row>
      <xdr:rowOff>114764</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814300" y="13242289"/>
          <a:ext cx="889000" cy="7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84709</xdr:rowOff>
    </xdr:from>
    <xdr:to>
      <xdr:col>72</xdr:col>
      <xdr:colOff>38100</xdr:colOff>
      <xdr:row>76</xdr:row>
      <xdr:rowOff>14858</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31386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7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13348</xdr:rowOff>
    </xdr:from>
    <xdr:to>
      <xdr:col>67</xdr:col>
      <xdr:colOff>101600</xdr:colOff>
      <xdr:row>75</xdr:row>
      <xdr:rowOff>114948</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131475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64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97206</xdr:rowOff>
    </xdr:from>
    <xdr:to>
      <xdr:col>85</xdr:col>
      <xdr:colOff>177800</xdr:colOff>
      <xdr:row>78</xdr:row>
      <xdr:rowOff>27356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329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12133</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32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90996</xdr:rowOff>
    </xdr:from>
    <xdr:to>
      <xdr:col>81</xdr:col>
      <xdr:colOff>101600</xdr:colOff>
      <xdr:row>78</xdr:row>
      <xdr:rowOff>21146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329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12273</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338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77432</xdr:rowOff>
    </xdr:from>
    <xdr:to>
      <xdr:col>76</xdr:col>
      <xdr:colOff>165100</xdr:colOff>
      <xdr:row>78</xdr:row>
      <xdr:rowOff>7582</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327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170159</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337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63964</xdr:rowOff>
    </xdr:from>
    <xdr:to>
      <xdr:col>72</xdr:col>
      <xdr:colOff>38100</xdr:colOff>
      <xdr:row>77</xdr:row>
      <xdr:rowOff>165564</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32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156691</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335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161289</xdr:rowOff>
    </xdr:from>
    <xdr:to>
      <xdr:col>67</xdr:col>
      <xdr:colOff>101600</xdr:colOff>
      <xdr:row>77</xdr:row>
      <xdr:rowOff>91439</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319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82566</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32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157158</xdr:rowOff>
    </xdr:from>
    <xdr:to>
      <xdr:col>85</xdr:col>
      <xdr:colOff>126364</xdr:colOff>
      <xdr:row>99</xdr:row>
      <xdr:rowOff>39326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416208"/>
          <a:ext cx="1269" cy="1596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43153</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1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39326</xdr:rowOff>
    </xdr:from>
    <xdr:to>
      <xdr:col>86</xdr:col>
      <xdr:colOff>25400</xdr:colOff>
      <xdr:row>99</xdr:row>
      <xdr:rowOff>39326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1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103835</xdr:rowOff>
    </xdr:from>
    <xdr:ext cx="599010"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19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157158</xdr:rowOff>
    </xdr:from>
    <xdr:to>
      <xdr:col>86</xdr:col>
      <xdr:colOff>25400</xdr:colOff>
      <xdr:row>89</xdr:row>
      <xdr:rowOff>157158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4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35218</xdr:rowOff>
    </xdr:from>
    <xdr:to>
      <xdr:col>85</xdr:col>
      <xdr:colOff>127000</xdr:colOff>
      <xdr:row>99</xdr:row>
      <xdr:rowOff>43345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7008768"/>
          <a:ext cx="838200" cy="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69657</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700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46780</xdr:rowOff>
    </xdr:from>
    <xdr:to>
      <xdr:col>85</xdr:col>
      <xdr:colOff>177800</xdr:colOff>
      <xdr:row>98</xdr:row>
      <xdr:rowOff>148380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84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22627</xdr:rowOff>
    </xdr:from>
    <xdr:to>
      <xdr:col>81</xdr:col>
      <xdr:colOff>50800</xdr:colOff>
      <xdr:row>99</xdr:row>
      <xdr:rowOff>43345</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4592300" y="16996177"/>
          <a:ext cx="889000" cy="2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53197</xdr:rowOff>
    </xdr:from>
    <xdr:to>
      <xdr:col>81</xdr:col>
      <xdr:colOff>101600</xdr:colOff>
      <xdr:row>98</xdr:row>
      <xdr:rowOff>154797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8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171324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63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22627</xdr:rowOff>
    </xdr:from>
    <xdr:to>
      <xdr:col>76</xdr:col>
      <xdr:colOff>114300</xdr:colOff>
      <xdr:row>99</xdr:row>
      <xdr:rowOff>30037</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996177"/>
          <a:ext cx="889000" cy="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52735</xdr:rowOff>
    </xdr:from>
    <xdr:to>
      <xdr:col>76</xdr:col>
      <xdr:colOff>165100</xdr:colOff>
      <xdr:row>98</xdr:row>
      <xdr:rowOff>154335</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85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170862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63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146718</xdr:rowOff>
    </xdr:from>
    <xdr:to>
      <xdr:col>71</xdr:col>
      <xdr:colOff>177800</xdr:colOff>
      <xdr:row>99</xdr:row>
      <xdr:rowOff>30037</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2814300" y="16948818"/>
          <a:ext cx="889000" cy="5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101149</xdr:rowOff>
    </xdr:from>
    <xdr:to>
      <xdr:col>72</xdr:col>
      <xdr:colOff>38100</xdr:colOff>
      <xdr:row>99</xdr:row>
      <xdr:rowOff>31299</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90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47826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67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110068</xdr:rowOff>
    </xdr:from>
    <xdr:to>
      <xdr:col>67</xdr:col>
      <xdr:colOff>101600</xdr:colOff>
      <xdr:row>99</xdr:row>
      <xdr:rowOff>40218</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9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31345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70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155868</xdr:rowOff>
    </xdr:from>
    <xdr:to>
      <xdr:col>85</xdr:col>
      <xdr:colOff>177800</xdr:colOff>
      <xdr:row>99</xdr:row>
      <xdr:rowOff>86018</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95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70795</xdr:rowOff>
    </xdr:from>
    <xdr:ext cx="469744"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87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163995</xdr:rowOff>
    </xdr:from>
    <xdr:to>
      <xdr:col>81</xdr:col>
      <xdr:colOff>101600</xdr:colOff>
      <xdr:row>99</xdr:row>
      <xdr:rowOff>94145</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96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85272</xdr:rowOff>
    </xdr:from>
    <xdr:ext cx="378565"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92017" y="17058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143277</xdr:rowOff>
    </xdr:from>
    <xdr:to>
      <xdr:col>76</xdr:col>
      <xdr:colOff>165100</xdr:colOff>
      <xdr:row>99</xdr:row>
      <xdr:rowOff>73427</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94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64554</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57428" y="1703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150687</xdr:rowOff>
    </xdr:from>
    <xdr:to>
      <xdr:col>72</xdr:col>
      <xdr:colOff>38100</xdr:colOff>
      <xdr:row>99</xdr:row>
      <xdr:rowOff>80837</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95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71964</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68428" y="1704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95918</xdr:rowOff>
    </xdr:from>
    <xdr:to>
      <xdr:col>67</xdr:col>
      <xdr:colOff>101600</xdr:colOff>
      <xdr:row>99</xdr:row>
      <xdr:rowOff>26068</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89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42595</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47111" y="1667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91884</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235384"/>
          <a:ext cx="1269" cy="149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38561</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01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91884</xdr:rowOff>
    </xdr:from>
    <xdr:to>
      <xdr:col>116</xdr:col>
      <xdr:colOff>152400</xdr:colOff>
      <xdr:row>30</xdr:row>
      <xdr:rowOff>91884</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23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171133</xdr:rowOff>
    </xdr:from>
    <xdr:to>
      <xdr:col>116</xdr:col>
      <xdr:colOff>63500</xdr:colOff>
      <xdr:row>33</xdr:row>
      <xdr:rowOff>71310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5657533"/>
          <a:ext cx="838200" cy="7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134574</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3067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156147</xdr:rowOff>
    </xdr:from>
    <xdr:to>
      <xdr:col>116</xdr:col>
      <xdr:colOff>114300</xdr:colOff>
      <xdr:row>37</xdr:row>
      <xdr:rowOff>86297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32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171133</xdr:rowOff>
    </xdr:from>
    <xdr:to>
      <xdr:col>111</xdr:col>
      <xdr:colOff>177800</xdr:colOff>
      <xdr:row>33</xdr:row>
      <xdr:rowOff>2730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20434300" y="5657533"/>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167767</xdr:rowOff>
    </xdr:from>
    <xdr:to>
      <xdr:col>112</xdr:col>
      <xdr:colOff>38100</xdr:colOff>
      <xdr:row>37</xdr:row>
      <xdr:rowOff>97917</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89044</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43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2730</xdr:rowOff>
    </xdr:from>
    <xdr:to>
      <xdr:col>107</xdr:col>
      <xdr:colOff>50800</xdr:colOff>
      <xdr:row>33</xdr:row>
      <xdr:rowOff>84455</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9545300" y="5660580"/>
          <a:ext cx="889000" cy="8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147003</xdr:rowOff>
    </xdr:from>
    <xdr:to>
      <xdr:col>107</xdr:col>
      <xdr:colOff>101600</xdr:colOff>
      <xdr:row>37</xdr:row>
      <xdr:rowOff>77153</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68280</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41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84455</xdr:rowOff>
    </xdr:from>
    <xdr:to>
      <xdr:col>102</xdr:col>
      <xdr:colOff>114300</xdr:colOff>
      <xdr:row>33</xdr:row>
      <xdr:rowOff>124651</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flipV="1">
          <a:off x="18656300" y="5742305"/>
          <a:ext cx="889000" cy="4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73470</xdr:rowOff>
    </xdr:from>
    <xdr:to>
      <xdr:col>102</xdr:col>
      <xdr:colOff>165100</xdr:colOff>
      <xdr:row>37</xdr:row>
      <xdr:rowOff>3620</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166197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33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88138</xdr:rowOff>
    </xdr:from>
    <xdr:to>
      <xdr:col>98</xdr:col>
      <xdr:colOff>38100</xdr:colOff>
      <xdr:row>38</xdr:row>
      <xdr:rowOff>18288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9415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52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20510</xdr:rowOff>
    </xdr:from>
    <xdr:to>
      <xdr:col>116</xdr:col>
      <xdr:colOff>114300</xdr:colOff>
      <xdr:row>33</xdr:row>
      <xdr:rowOff>122110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567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43387</xdr:rowOff>
    </xdr:from>
    <xdr:ext cx="469744"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552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120333</xdr:rowOff>
    </xdr:from>
    <xdr:to>
      <xdr:col>112</xdr:col>
      <xdr:colOff>38100</xdr:colOff>
      <xdr:row>33</xdr:row>
      <xdr:rowOff>50483</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560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67010</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088428" y="538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123380</xdr:rowOff>
    </xdr:from>
    <xdr:to>
      <xdr:col>107</xdr:col>
      <xdr:colOff>101600</xdr:colOff>
      <xdr:row>33</xdr:row>
      <xdr:rowOff>53530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560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70057</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199428" y="538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33655</xdr:rowOff>
    </xdr:from>
    <xdr:to>
      <xdr:col>102</xdr:col>
      <xdr:colOff>165100</xdr:colOff>
      <xdr:row>33</xdr:row>
      <xdr:rowOff>135255</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56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151782</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10428" y="546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73851</xdr:rowOff>
    </xdr:from>
    <xdr:to>
      <xdr:col>98</xdr:col>
      <xdr:colOff>38100</xdr:colOff>
      <xdr:row>34</xdr:row>
      <xdr:rowOff>4001</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573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20528</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21428" y="550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100544</xdr:rowOff>
    </xdr:from>
    <xdr:to>
      <xdr:col>116</xdr:col>
      <xdr:colOff>62864</xdr:colOff>
      <xdr:row>59</xdr:row>
      <xdr:rowOff>98878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673044"/>
          <a:ext cx="1269" cy="154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47221</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44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100544</xdr:rowOff>
    </xdr:from>
    <xdr:to>
      <xdr:col>116</xdr:col>
      <xdr:colOff>152400</xdr:colOff>
      <xdr:row>50</xdr:row>
      <xdr:rowOff>100544</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67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29352</xdr:rowOff>
    </xdr:from>
    <xdr:to>
      <xdr:col>116</xdr:col>
      <xdr:colOff>63500</xdr:colOff>
      <xdr:row>59</xdr:row>
      <xdr:rowOff>29384</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1323300" y="10144902"/>
          <a:ext cx="8382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133690</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906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110813</xdr:rowOff>
    </xdr:from>
    <xdr:to>
      <xdr:col>116</xdr:col>
      <xdr:colOff>114300</xdr:colOff>
      <xdr:row>59</xdr:row>
      <xdr:rowOff>40963</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100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29352</xdr:rowOff>
    </xdr:from>
    <xdr:to>
      <xdr:col>111</xdr:col>
      <xdr:colOff>177800</xdr:colOff>
      <xdr:row>59</xdr:row>
      <xdr:rowOff>29776</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20434300" y="10144902"/>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135796</xdr:rowOff>
    </xdr:from>
    <xdr:to>
      <xdr:col>112</xdr:col>
      <xdr:colOff>38100</xdr:colOff>
      <xdr:row>59</xdr:row>
      <xdr:rowOff>65946</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100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82473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85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29776</xdr:rowOff>
    </xdr:from>
    <xdr:to>
      <xdr:col>107</xdr:col>
      <xdr:colOff>50800</xdr:colOff>
      <xdr:row>59</xdr:row>
      <xdr:rowOff>29842</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flipV="1">
          <a:off x="19545300" y="10145326"/>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132334</xdr:rowOff>
    </xdr:from>
    <xdr:to>
      <xdr:col>107</xdr:col>
      <xdr:colOff>101600</xdr:colOff>
      <xdr:row>59</xdr:row>
      <xdr:rowOff>62484</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100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79011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8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29514</xdr:rowOff>
    </xdr:from>
    <xdr:to>
      <xdr:col>102</xdr:col>
      <xdr:colOff>114300</xdr:colOff>
      <xdr:row>59</xdr:row>
      <xdr:rowOff>29842</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656300" y="10145064"/>
          <a:ext cx="8890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132236</xdr:rowOff>
    </xdr:from>
    <xdr:to>
      <xdr:col>102</xdr:col>
      <xdr:colOff>165100</xdr:colOff>
      <xdr:row>59</xdr:row>
      <xdr:rowOff>62386</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1007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78913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85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149675</xdr:rowOff>
    </xdr:from>
    <xdr:to>
      <xdr:col>98</xdr:col>
      <xdr:colOff>38100</xdr:colOff>
      <xdr:row>59</xdr:row>
      <xdr:rowOff>79825</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100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96352</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86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150034</xdr:rowOff>
    </xdr:from>
    <xdr:to>
      <xdr:col>116</xdr:col>
      <xdr:colOff>114300</xdr:colOff>
      <xdr:row>59</xdr:row>
      <xdr:rowOff>80184</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1009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89240</xdr:rowOff>
    </xdr:from>
    <xdr:ext cx="469744"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1003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150002</xdr:rowOff>
    </xdr:from>
    <xdr:to>
      <xdr:col>112</xdr:col>
      <xdr:colOff>38100</xdr:colOff>
      <xdr:row>59</xdr:row>
      <xdr:rowOff>80152</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1009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71279</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088428" y="1018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150426</xdr:rowOff>
    </xdr:from>
    <xdr:to>
      <xdr:col>107</xdr:col>
      <xdr:colOff>101600</xdr:colOff>
      <xdr:row>59</xdr:row>
      <xdr:rowOff>80576</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1009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71703</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199428" y="10187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150492</xdr:rowOff>
    </xdr:from>
    <xdr:to>
      <xdr:col>102</xdr:col>
      <xdr:colOff>165100</xdr:colOff>
      <xdr:row>59</xdr:row>
      <xdr:rowOff>80642</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1009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71769</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310428" y="10187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150164</xdr:rowOff>
    </xdr:from>
    <xdr:to>
      <xdr:col>98</xdr:col>
      <xdr:colOff>38100</xdr:colOff>
      <xdr:row>59</xdr:row>
      <xdr:rowOff>80314</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1009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71441</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21428" y="1018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60627</xdr:rowOff>
    </xdr:from>
    <xdr:to>
      <xdr:col>116</xdr:col>
      <xdr:colOff>62864</xdr:colOff>
      <xdr:row>78</xdr:row>
      <xdr:rowOff>148478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233577"/>
          <a:ext cx="1269" cy="128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152305</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5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148478</xdr:rowOff>
    </xdr:from>
    <xdr:to>
      <xdr:col>116</xdr:col>
      <xdr:colOff>152400</xdr:colOff>
      <xdr:row>78</xdr:row>
      <xdr:rowOff>148478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52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7304</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200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60627</xdr:rowOff>
    </xdr:from>
    <xdr:to>
      <xdr:col>116</xdr:col>
      <xdr:colOff>152400</xdr:colOff>
      <xdr:row>71</xdr:row>
      <xdr:rowOff>60627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233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108610</xdr:rowOff>
    </xdr:from>
    <xdr:to>
      <xdr:col>116</xdr:col>
      <xdr:colOff>63500</xdr:colOff>
      <xdr:row>76</xdr:row>
      <xdr:rowOff>108817</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1323300" y="13138810"/>
          <a:ext cx="838200" cy="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146547</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833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123670</xdr:rowOff>
    </xdr:from>
    <xdr:to>
      <xdr:col>116</xdr:col>
      <xdr:colOff>114300</xdr:colOff>
      <xdr:row>76</xdr:row>
      <xdr:rowOff>53820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9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108610</xdr:rowOff>
    </xdr:from>
    <xdr:to>
      <xdr:col>111</xdr:col>
      <xdr:colOff>177800</xdr:colOff>
      <xdr:row>77</xdr:row>
      <xdr:rowOff>46455</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3138810"/>
          <a:ext cx="889000" cy="10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133111</xdr:rowOff>
    </xdr:from>
    <xdr:to>
      <xdr:col>112</xdr:col>
      <xdr:colOff>38100</xdr:colOff>
      <xdr:row>76</xdr:row>
      <xdr:rowOff>63261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79788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76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22062</xdr:rowOff>
    </xdr:from>
    <xdr:to>
      <xdr:col>107</xdr:col>
      <xdr:colOff>50800</xdr:colOff>
      <xdr:row>77</xdr:row>
      <xdr:rowOff>46455</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9545300" y="13223712"/>
          <a:ext cx="889000" cy="2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166030</xdr:rowOff>
    </xdr:from>
    <xdr:to>
      <xdr:col>107</xdr:col>
      <xdr:colOff>101600</xdr:colOff>
      <xdr:row>76</xdr:row>
      <xdr:rowOff>96180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112706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80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22062</xdr:rowOff>
    </xdr:from>
    <xdr:to>
      <xdr:col>102</xdr:col>
      <xdr:colOff>114300</xdr:colOff>
      <xdr:row>77</xdr:row>
      <xdr:rowOff>133482</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8656300" y="13223712"/>
          <a:ext cx="889000" cy="11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6787</xdr:rowOff>
    </xdr:from>
    <xdr:to>
      <xdr:col>102</xdr:col>
      <xdr:colOff>165100</xdr:colOff>
      <xdr:row>76</xdr:row>
      <xdr:rowOff>108387</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124914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8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58931</xdr:rowOff>
    </xdr:from>
    <xdr:to>
      <xdr:col>98</xdr:col>
      <xdr:colOff>38100</xdr:colOff>
      <xdr:row>75</xdr:row>
      <xdr:rowOff>160530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5608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6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58017</xdr:rowOff>
    </xdr:from>
    <xdr:to>
      <xdr:col>116</xdr:col>
      <xdr:colOff>114300</xdr:colOff>
      <xdr:row>76</xdr:row>
      <xdr:rowOff>159617</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308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36444</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306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57810</xdr:rowOff>
    </xdr:from>
    <xdr:to>
      <xdr:col>112</xdr:col>
      <xdr:colOff>38100</xdr:colOff>
      <xdr:row>76</xdr:row>
      <xdr:rowOff>159410</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308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150537</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318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167105</xdr:rowOff>
    </xdr:from>
    <xdr:to>
      <xdr:col>107</xdr:col>
      <xdr:colOff>101600</xdr:colOff>
      <xdr:row>77</xdr:row>
      <xdr:rowOff>97255</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319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88382</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329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142712</xdr:rowOff>
    </xdr:from>
    <xdr:to>
      <xdr:col>102</xdr:col>
      <xdr:colOff>165100</xdr:colOff>
      <xdr:row>77</xdr:row>
      <xdr:rowOff>72862</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31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63989</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326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82682</xdr:rowOff>
    </xdr:from>
    <xdr:to>
      <xdr:col>98</xdr:col>
      <xdr:colOff>38100</xdr:colOff>
      <xdr:row>78</xdr:row>
      <xdr:rowOff>12832</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328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3959</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337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類似団体平均との比較では、特に人件費、物件費、維持補修費、投資及び出資金が上回る数値となっている。人件費は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土地区画整理事業や住宅開発等による町人口の増加に伴う体制確保として常勤職員数の増（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要因もあるが、当町においては消防本部を単独で設置していることも大きな要因である。人口の増加に伴う行政サービス拡張のため、今後の職員の増加も見込まれるが、費用・人員双方の適正値を意識して定員管理を行っていく。物件費は物価高騰による光熱水費の増加要因もあるが、当町においてはふるさと寄附に対する返礼品等に係る費用が大きく影響しており、それを考慮したうえでの適正値を判断して抑制に努めなければならない。維持補修費は公共施設の老朽化に伴う対応が主であり、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前に整備した幸田町民会館、幸田町立図書館及び幸田町民プールに係る大規模修繕を計画的に進めているところだが、その他の公共施設についても計画的な修繕を行い、長期的な財政運営を意識した歳出が求められる。投資及び出資金については令和元年度から公共下水道事業特別会計が公営企業会計に移行したことにより一時的に増加したが、令和５年度は企業会計における公債費の順調な償還により減少へ転じ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災害復旧事業費、貸付金、普通建設事業費（うち新規整備・更新整備）、公債費、繰出金、扶助費、積立金は類似団体平均を下回っており、中でも公債費については近年の起債を抑制した自主財源による財政運営が数値として現れて減少を続けているが、長期的な財政運営及び住民負担の世代間公平の観点から起債機会を適切に見極めて活用していく方針であり、後年度においては緩やかに増加が見込ま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愛知県幸田町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42,296
41,110
56.72
20,670,515
19,532,282
1,000,489
9,996,905
3,829,741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124079</xdr:rowOff>
    </xdr:from>
    <xdr:to>
      <xdr:col>24</xdr:col>
      <xdr:colOff>62865</xdr:colOff>
      <xdr:row>38</xdr:row>
      <xdr:rowOff>14351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096129"/>
          <a:ext cx="127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18178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14351</xdr:rowOff>
    </xdr:from>
    <xdr:to>
      <xdr:col>24</xdr:col>
      <xdr:colOff>152400</xdr:colOff>
      <xdr:row>38</xdr:row>
      <xdr:rowOff>14351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9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70756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124079</xdr:rowOff>
    </xdr:from>
    <xdr:to>
      <xdr:col>24</xdr:col>
      <xdr:colOff>152400</xdr:colOff>
      <xdr:row>29</xdr:row>
      <xdr:rowOff>124079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09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64262</xdr:rowOff>
    </xdr:from>
    <xdr:to>
      <xdr:col>24</xdr:col>
      <xdr:colOff>63500</xdr:colOff>
      <xdr:row>36</xdr:row>
      <xdr:rowOff>109220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36462"/>
          <a:ext cx="8382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95013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52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72136</xdr:rowOff>
    </xdr:from>
    <xdr:to>
      <xdr:col>24</xdr:col>
      <xdr:colOff>114300</xdr:colOff>
      <xdr:row>35</xdr:row>
      <xdr:rowOff>2286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109220</xdr:rowOff>
    </xdr:from>
    <xdr:to>
      <xdr:col>19</xdr:col>
      <xdr:colOff>177800</xdr:colOff>
      <xdr:row>36</xdr:row>
      <xdr:rowOff>140843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81420"/>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115570</xdr:rowOff>
    </xdr:from>
    <xdr:to>
      <xdr:col>20</xdr:col>
      <xdr:colOff>38100</xdr:colOff>
      <xdr:row>35</xdr:row>
      <xdr:rowOff>45720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62247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2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140843</xdr:rowOff>
    </xdr:from>
    <xdr:to>
      <xdr:col>15</xdr:col>
      <xdr:colOff>50800</xdr:colOff>
      <xdr:row>36</xdr:row>
      <xdr:rowOff>169799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13043"/>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108331</xdr:rowOff>
    </xdr:from>
    <xdr:to>
      <xdr:col>15</xdr:col>
      <xdr:colOff>101600</xdr:colOff>
      <xdr:row>35</xdr:row>
      <xdr:rowOff>38481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55008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105410</xdr:rowOff>
    </xdr:from>
    <xdr:to>
      <xdr:col>10</xdr:col>
      <xdr:colOff>114300</xdr:colOff>
      <xdr:row>36</xdr:row>
      <xdr:rowOff>169799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77610"/>
          <a:ext cx="8890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125476</xdr:rowOff>
    </xdr:from>
    <xdr:to>
      <xdr:col>10</xdr:col>
      <xdr:colOff>165100</xdr:colOff>
      <xdr:row>35</xdr:row>
      <xdr:rowOff>55626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72153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58420</xdr:rowOff>
    </xdr:from>
    <xdr:to>
      <xdr:col>6</xdr:col>
      <xdr:colOff>38100</xdr:colOff>
      <xdr:row>34</xdr:row>
      <xdr:rowOff>160020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5097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13462</xdr:rowOff>
    </xdr:from>
    <xdr:to>
      <xdr:col>24</xdr:col>
      <xdr:colOff>114300</xdr:colOff>
      <xdr:row>36</xdr:row>
      <xdr:rowOff>115062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8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163339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6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58420</xdr:rowOff>
    </xdr:from>
    <xdr:to>
      <xdr:col>20</xdr:col>
      <xdr:colOff>38100</xdr:colOff>
      <xdr:row>36</xdr:row>
      <xdr:rowOff>160020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151147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90043</xdr:rowOff>
    </xdr:from>
    <xdr:to>
      <xdr:col>15</xdr:col>
      <xdr:colOff>101600</xdr:colOff>
      <xdr:row>37</xdr:row>
      <xdr:rowOff>20193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11320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118999</xdr:rowOff>
    </xdr:from>
    <xdr:to>
      <xdr:col>10</xdr:col>
      <xdr:colOff>165100</xdr:colOff>
      <xdr:row>37</xdr:row>
      <xdr:rowOff>49149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9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40276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83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54610</xdr:rowOff>
    </xdr:from>
    <xdr:to>
      <xdr:col>6</xdr:col>
      <xdr:colOff>38100</xdr:colOff>
      <xdr:row>36</xdr:row>
      <xdr:rowOff>156210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147337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9287</xdr:rowOff>
    </xdr:from>
    <xdr:to>
      <xdr:col>24</xdr:col>
      <xdr:colOff>62865</xdr:colOff>
      <xdr:row>59</xdr:row>
      <xdr:rowOff>37011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53237"/>
          <a:ext cx="1270" cy="139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40838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5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37011</xdr:rowOff>
    </xdr:from>
    <xdr:to>
      <xdr:col>24</xdr:col>
      <xdr:colOff>152400</xdr:colOff>
      <xdr:row>59</xdr:row>
      <xdr:rowOff>37011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52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127414</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2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9287</xdr:rowOff>
    </xdr:from>
    <xdr:to>
      <xdr:col>24</xdr:col>
      <xdr:colOff>152400</xdr:colOff>
      <xdr:row>51</xdr:row>
      <xdr:rowOff>9287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53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121065</xdr:rowOff>
    </xdr:from>
    <xdr:to>
      <xdr:col>24</xdr:col>
      <xdr:colOff>63500</xdr:colOff>
      <xdr:row>58</xdr:row>
      <xdr:rowOff>134124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65165"/>
          <a:ext cx="838200" cy="1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78850</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515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55973</xdr:rowOff>
    </xdr:from>
    <xdr:to>
      <xdr:col>24</xdr:col>
      <xdr:colOff>114300</xdr:colOff>
      <xdr:row>58</xdr:row>
      <xdr:rowOff>157573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121065</xdr:rowOff>
    </xdr:from>
    <xdr:to>
      <xdr:col>19</xdr:col>
      <xdr:colOff>177800</xdr:colOff>
      <xdr:row>58</xdr:row>
      <xdr:rowOff>126192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65165"/>
          <a:ext cx="889000" cy="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75488</xdr:rowOff>
    </xdr:from>
    <xdr:to>
      <xdr:col>20</xdr:col>
      <xdr:colOff>38100</xdr:colOff>
      <xdr:row>59</xdr:row>
      <xdr:rowOff>5638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168215</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11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156511</xdr:rowOff>
    </xdr:from>
    <xdr:to>
      <xdr:col>15</xdr:col>
      <xdr:colOff>50800</xdr:colOff>
      <xdr:row>58</xdr:row>
      <xdr:rowOff>126192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29161"/>
          <a:ext cx="889000" cy="14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80597</xdr:rowOff>
    </xdr:from>
    <xdr:to>
      <xdr:col>15</xdr:col>
      <xdr:colOff>101600</xdr:colOff>
      <xdr:row>59</xdr:row>
      <xdr:rowOff>10747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1874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11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156511</xdr:rowOff>
    </xdr:from>
    <xdr:to>
      <xdr:col>10</xdr:col>
      <xdr:colOff>114300</xdr:colOff>
      <xdr:row>58</xdr:row>
      <xdr:rowOff>119993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29161"/>
          <a:ext cx="889000" cy="13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118192</xdr:rowOff>
    </xdr:from>
    <xdr:to>
      <xdr:col>10</xdr:col>
      <xdr:colOff>165100</xdr:colOff>
      <xdr:row>58</xdr:row>
      <xdr:rowOff>48342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39469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83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112947</xdr:rowOff>
    </xdr:from>
    <xdr:to>
      <xdr:col>6</xdr:col>
      <xdr:colOff>38100</xdr:colOff>
      <xdr:row>59</xdr:row>
      <xdr:rowOff>43097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34224</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4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83324</xdr:rowOff>
    </xdr:from>
    <xdr:to>
      <xdr:col>24</xdr:col>
      <xdr:colOff>114300</xdr:colOff>
      <xdr:row>59</xdr:row>
      <xdr:rowOff>13474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2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34401</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7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70265</xdr:rowOff>
    </xdr:from>
    <xdr:to>
      <xdr:col>20</xdr:col>
      <xdr:colOff>38100</xdr:colOff>
      <xdr:row>59</xdr:row>
      <xdr:rowOff>415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1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16942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78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75392</xdr:rowOff>
    </xdr:from>
    <xdr:to>
      <xdr:col>15</xdr:col>
      <xdr:colOff>101600</xdr:colOff>
      <xdr:row>59</xdr:row>
      <xdr:rowOff>5542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1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22069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79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105711</xdr:rowOff>
    </xdr:from>
    <xdr:to>
      <xdr:col>10</xdr:col>
      <xdr:colOff>165100</xdr:colOff>
      <xdr:row>58</xdr:row>
      <xdr:rowOff>35861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7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52388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6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69193</xdr:rowOff>
    </xdr:from>
    <xdr:to>
      <xdr:col>6</xdr:col>
      <xdr:colOff>38100</xdr:colOff>
      <xdr:row>58</xdr:row>
      <xdr:rowOff>170793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1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15870</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78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3721</xdr:rowOff>
    </xdr:from>
    <xdr:to>
      <xdr:col>24</xdr:col>
      <xdr:colOff>62865</xdr:colOff>
      <xdr:row>78</xdr:row>
      <xdr:rowOff>88621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05221"/>
          <a:ext cx="1270" cy="1456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92448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88621</xdr:rowOff>
    </xdr:from>
    <xdr:to>
      <xdr:col>24</xdr:col>
      <xdr:colOff>152400</xdr:colOff>
      <xdr:row>78</xdr:row>
      <xdr:rowOff>88621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6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121848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80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244,707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3721</xdr:rowOff>
    </xdr:from>
    <xdr:to>
      <xdr:col>24</xdr:col>
      <xdr:colOff>152400</xdr:colOff>
      <xdr:row>70</xdr:row>
      <xdr:rowOff>3721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05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12624</xdr:rowOff>
    </xdr:from>
    <xdr:to>
      <xdr:col>24</xdr:col>
      <xdr:colOff>63500</xdr:colOff>
      <xdr:row>76</xdr:row>
      <xdr:rowOff>89624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42824"/>
          <a:ext cx="838200" cy="7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44683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74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66256</xdr:rowOff>
    </xdr:from>
    <xdr:to>
      <xdr:col>24</xdr:col>
      <xdr:colOff>114300</xdr:colOff>
      <xdr:row>76</xdr:row>
      <xdr:rowOff>167856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140881</xdr:rowOff>
    </xdr:from>
    <xdr:to>
      <xdr:col>19</xdr:col>
      <xdr:colOff>177800</xdr:colOff>
      <xdr:row>76</xdr:row>
      <xdr:rowOff>89624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999631"/>
          <a:ext cx="889000" cy="1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163094</xdr:rowOff>
    </xdr:from>
    <xdr:to>
      <xdr:col>20</xdr:col>
      <xdr:colOff>38100</xdr:colOff>
      <xdr:row>77</xdr:row>
      <xdr:rowOff>93244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84371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86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140881</xdr:rowOff>
    </xdr:from>
    <xdr:to>
      <xdr:col>15</xdr:col>
      <xdr:colOff>50800</xdr:colOff>
      <xdr:row>78</xdr:row>
      <xdr:rowOff>11430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99631"/>
          <a:ext cx="889000" cy="38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30862</xdr:rowOff>
    </xdr:from>
    <xdr:to>
      <xdr:col>15</xdr:col>
      <xdr:colOff>101600</xdr:colOff>
      <xdr:row>76</xdr:row>
      <xdr:rowOff>132462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123589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53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11430</xdr:rowOff>
    </xdr:from>
    <xdr:to>
      <xdr:col>10</xdr:col>
      <xdr:colOff>114300</xdr:colOff>
      <xdr:row>79</xdr:row>
      <xdr:rowOff>8420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84530"/>
          <a:ext cx="889000" cy="16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169850</xdr:rowOff>
    </xdr:from>
    <xdr:to>
      <xdr:col>10</xdr:col>
      <xdr:colOff>165100</xdr:colOff>
      <xdr:row>78</xdr:row>
      <xdr:rowOff>100000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91127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46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40233</xdr:rowOff>
    </xdr:from>
    <xdr:to>
      <xdr:col>6</xdr:col>
      <xdr:colOff>38100</xdr:colOff>
      <xdr:row>78</xdr:row>
      <xdr:rowOff>141833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158360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8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133274</xdr:rowOff>
    </xdr:from>
    <xdr:to>
      <xdr:col>24</xdr:col>
      <xdr:colOff>114300</xdr:colOff>
      <xdr:row>76</xdr:row>
      <xdr:rowOff>63424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9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156151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843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38824</xdr:rowOff>
    </xdr:from>
    <xdr:to>
      <xdr:col>20</xdr:col>
      <xdr:colOff>38100</xdr:colOff>
      <xdr:row>76</xdr:row>
      <xdr:rowOff>140424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156951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84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90081</xdr:rowOff>
    </xdr:from>
    <xdr:to>
      <xdr:col>15</xdr:col>
      <xdr:colOff>101600</xdr:colOff>
      <xdr:row>76</xdr:row>
      <xdr:rowOff>20231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4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36758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2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132080</xdr:rowOff>
    </xdr:from>
    <xdr:to>
      <xdr:col>10</xdr:col>
      <xdr:colOff>165100</xdr:colOff>
      <xdr:row>78</xdr:row>
      <xdr:rowOff>62230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3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78757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10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129070</xdr:rowOff>
    </xdr:from>
    <xdr:to>
      <xdr:col>6</xdr:col>
      <xdr:colOff>38100</xdr:colOff>
      <xdr:row>79</xdr:row>
      <xdr:rowOff>59220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0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50347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94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167208</xdr:rowOff>
    </xdr:from>
    <xdr:to>
      <xdr:col>24</xdr:col>
      <xdr:colOff>62865</xdr:colOff>
      <xdr:row>97</xdr:row>
      <xdr:rowOff>134710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26258"/>
          <a:ext cx="1270" cy="1339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138537</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76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134710</xdr:rowOff>
    </xdr:from>
    <xdr:to>
      <xdr:col>24</xdr:col>
      <xdr:colOff>152400</xdr:colOff>
      <xdr:row>97</xdr:row>
      <xdr:rowOff>134710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76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113885</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0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167208</xdr:rowOff>
    </xdr:from>
    <xdr:to>
      <xdr:col>24</xdr:col>
      <xdr:colOff>152400</xdr:colOff>
      <xdr:row>89</xdr:row>
      <xdr:rowOff>167208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2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85065</xdr:rowOff>
    </xdr:from>
    <xdr:to>
      <xdr:col>24</xdr:col>
      <xdr:colOff>63500</xdr:colOff>
      <xdr:row>95</xdr:row>
      <xdr:rowOff>139509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372815"/>
          <a:ext cx="838200" cy="5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167364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112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144487</xdr:rowOff>
    </xdr:from>
    <xdr:to>
      <xdr:col>24</xdr:col>
      <xdr:colOff>114300</xdr:colOff>
      <xdr:row>95</xdr:row>
      <xdr:rowOff>74637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6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85065</xdr:rowOff>
    </xdr:from>
    <xdr:to>
      <xdr:col>19</xdr:col>
      <xdr:colOff>177800</xdr:colOff>
      <xdr:row>95</xdr:row>
      <xdr:rowOff>100457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372815"/>
          <a:ext cx="889000" cy="1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63754</xdr:rowOff>
    </xdr:from>
    <xdr:to>
      <xdr:col>20</xdr:col>
      <xdr:colOff>38100</xdr:colOff>
      <xdr:row>94</xdr:row>
      <xdr:rowOff>165354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18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10431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59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100457</xdr:rowOff>
    </xdr:from>
    <xdr:to>
      <xdr:col>15</xdr:col>
      <xdr:colOff>50800</xdr:colOff>
      <xdr:row>96</xdr:row>
      <xdr:rowOff>137604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388207"/>
          <a:ext cx="889000" cy="20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52552</xdr:rowOff>
    </xdr:from>
    <xdr:to>
      <xdr:col>15</xdr:col>
      <xdr:colOff>101600</xdr:colOff>
      <xdr:row>94</xdr:row>
      <xdr:rowOff>154152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16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170679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594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120345</xdr:rowOff>
    </xdr:from>
    <xdr:to>
      <xdr:col>10</xdr:col>
      <xdr:colOff>114300</xdr:colOff>
      <xdr:row>96</xdr:row>
      <xdr:rowOff>137604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065195"/>
          <a:ext cx="889000" cy="53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19558</xdr:rowOff>
    </xdr:from>
    <xdr:to>
      <xdr:col>10</xdr:col>
      <xdr:colOff>165100</xdr:colOff>
      <xdr:row>95</xdr:row>
      <xdr:rowOff>121158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3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137685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08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25997</xdr:rowOff>
    </xdr:from>
    <xdr:to>
      <xdr:col>6</xdr:col>
      <xdr:colOff>38100</xdr:colOff>
      <xdr:row>95</xdr:row>
      <xdr:rowOff>127597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31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118724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40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88709</xdr:rowOff>
    </xdr:from>
    <xdr:to>
      <xdr:col>24</xdr:col>
      <xdr:colOff>114300</xdr:colOff>
      <xdr:row>96</xdr:row>
      <xdr:rowOff>18859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37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67136</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35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34265</xdr:rowOff>
    </xdr:from>
    <xdr:to>
      <xdr:col>20</xdr:col>
      <xdr:colOff>38100</xdr:colOff>
      <xdr:row>95</xdr:row>
      <xdr:rowOff>135865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32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126992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41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49657</xdr:rowOff>
    </xdr:from>
    <xdr:to>
      <xdr:col>15</xdr:col>
      <xdr:colOff>101600</xdr:colOff>
      <xdr:row>95</xdr:row>
      <xdr:rowOff>151257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33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142384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4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86804</xdr:rowOff>
    </xdr:from>
    <xdr:to>
      <xdr:col>10</xdr:col>
      <xdr:colOff>165100</xdr:colOff>
      <xdr:row>97</xdr:row>
      <xdr:rowOff>16954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54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8081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63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69545</xdr:rowOff>
    </xdr:from>
    <xdr:to>
      <xdr:col>6</xdr:col>
      <xdr:colOff>38100</xdr:colOff>
      <xdr:row>93</xdr:row>
      <xdr:rowOff>171145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01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16222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57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38735</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82235"/>
          <a:ext cx="127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156862</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5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38735</xdr:rowOff>
    </xdr:from>
    <xdr:to>
      <xdr:col>55</xdr:col>
      <xdr:colOff>88900</xdr:colOff>
      <xdr:row>30</xdr:row>
      <xdr:rowOff>38735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8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12827</xdr:rowOff>
    </xdr:from>
    <xdr:to>
      <xdr:col>55</xdr:col>
      <xdr:colOff>0</xdr:colOff>
      <xdr:row>37</xdr:row>
      <xdr:rowOff>127127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356477"/>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49801</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934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71374</xdr:rowOff>
    </xdr:from>
    <xdr:to>
      <xdr:col>55</xdr:col>
      <xdr:colOff>50800</xdr:colOff>
      <xdr:row>38</xdr:row>
      <xdr:rowOff>1524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4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127127</xdr:rowOff>
    </xdr:from>
    <xdr:to>
      <xdr:col>50</xdr:col>
      <xdr:colOff>114300</xdr:colOff>
      <xdr:row>37</xdr:row>
      <xdr:rowOff>150749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470777"/>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59944</xdr:rowOff>
    </xdr:from>
    <xdr:to>
      <xdr:col>50</xdr:col>
      <xdr:colOff>165100</xdr:colOff>
      <xdr:row>37</xdr:row>
      <xdr:rowOff>161544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6621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150749</xdr:rowOff>
    </xdr:from>
    <xdr:to>
      <xdr:col>45</xdr:col>
      <xdr:colOff>177800</xdr:colOff>
      <xdr:row>37</xdr:row>
      <xdr:rowOff>162941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494399"/>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65659</xdr:rowOff>
    </xdr:from>
    <xdr:to>
      <xdr:col>46</xdr:col>
      <xdr:colOff>38100</xdr:colOff>
      <xdr:row>37</xdr:row>
      <xdr:rowOff>167260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12336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8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159893</xdr:rowOff>
    </xdr:from>
    <xdr:to>
      <xdr:col>41</xdr:col>
      <xdr:colOff>50800</xdr:colOff>
      <xdr:row>37</xdr:row>
      <xdr:rowOff>162941</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50354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33655</xdr:rowOff>
    </xdr:from>
    <xdr:to>
      <xdr:col>36</xdr:col>
      <xdr:colOff>165100</xdr:colOff>
      <xdr:row>37</xdr:row>
      <xdr:rowOff>135255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151782</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133477</xdr:rowOff>
    </xdr:from>
    <xdr:to>
      <xdr:col>55</xdr:col>
      <xdr:colOff>50800</xdr:colOff>
      <xdr:row>37</xdr:row>
      <xdr:rowOff>63627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30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156354</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157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76327</xdr:rowOff>
    </xdr:from>
    <xdr:to>
      <xdr:col>50</xdr:col>
      <xdr:colOff>165100</xdr:colOff>
      <xdr:row>38</xdr:row>
      <xdr:rowOff>6477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41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169054</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512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99949</xdr:rowOff>
    </xdr:from>
    <xdr:to>
      <xdr:col>46</xdr:col>
      <xdr:colOff>38100</xdr:colOff>
      <xdr:row>38</xdr:row>
      <xdr:rowOff>30099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44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21226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536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112141</xdr:rowOff>
    </xdr:from>
    <xdr:to>
      <xdr:col>41</xdr:col>
      <xdr:colOff>101600</xdr:colOff>
      <xdr:row>38</xdr:row>
      <xdr:rowOff>42290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4557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33418</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548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109093</xdr:rowOff>
    </xdr:from>
    <xdr:to>
      <xdr:col>36</xdr:col>
      <xdr:colOff>165100</xdr:colOff>
      <xdr:row>38</xdr:row>
      <xdr:rowOff>39243</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45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30370</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545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169685</xdr:rowOff>
    </xdr:from>
    <xdr:to>
      <xdr:col>54</xdr:col>
      <xdr:colOff>189865</xdr:colOff>
      <xdr:row>58</xdr:row>
      <xdr:rowOff>157531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42185"/>
          <a:ext cx="1270" cy="1359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161358</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157531</xdr:rowOff>
    </xdr:from>
    <xdr:to>
      <xdr:col>55</xdr:col>
      <xdr:colOff>88900</xdr:colOff>
      <xdr:row>58</xdr:row>
      <xdr:rowOff>157531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116362</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5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169685</xdr:rowOff>
    </xdr:from>
    <xdr:to>
      <xdr:col>55</xdr:col>
      <xdr:colOff>88900</xdr:colOff>
      <xdr:row>50</xdr:row>
      <xdr:rowOff>169685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42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167666</xdr:rowOff>
    </xdr:from>
    <xdr:to>
      <xdr:col>55</xdr:col>
      <xdr:colOff>0</xdr:colOff>
      <xdr:row>57</xdr:row>
      <xdr:rowOff>60490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768866"/>
          <a:ext cx="838200" cy="6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123677</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724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145250</xdr:rowOff>
    </xdr:from>
    <xdr:to>
      <xdr:col>55</xdr:col>
      <xdr:colOff>50800</xdr:colOff>
      <xdr:row>57</xdr:row>
      <xdr:rowOff>75400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7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60490</xdr:rowOff>
    </xdr:from>
    <xdr:to>
      <xdr:col>50</xdr:col>
      <xdr:colOff>114300</xdr:colOff>
      <xdr:row>57</xdr:row>
      <xdr:rowOff>67787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833140"/>
          <a:ext cx="889000" cy="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155689</xdr:rowOff>
    </xdr:from>
    <xdr:to>
      <xdr:col>50</xdr:col>
      <xdr:colOff>165100</xdr:colOff>
      <xdr:row>57</xdr:row>
      <xdr:rowOff>85839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102366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5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67787</xdr:rowOff>
    </xdr:from>
    <xdr:to>
      <xdr:col>45</xdr:col>
      <xdr:colOff>177800</xdr:colOff>
      <xdr:row>57</xdr:row>
      <xdr:rowOff>67958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840437"/>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159556</xdr:rowOff>
    </xdr:from>
    <xdr:to>
      <xdr:col>46</xdr:col>
      <xdr:colOff>38100</xdr:colOff>
      <xdr:row>57</xdr:row>
      <xdr:rowOff>89706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106233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5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67958</xdr:rowOff>
    </xdr:from>
    <xdr:to>
      <xdr:col>41</xdr:col>
      <xdr:colOff>50800</xdr:colOff>
      <xdr:row>57</xdr:row>
      <xdr:rowOff>111792</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840608"/>
          <a:ext cx="889000" cy="4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24302</xdr:rowOff>
    </xdr:from>
    <xdr:to>
      <xdr:col>41</xdr:col>
      <xdr:colOff>101600</xdr:colOff>
      <xdr:row>57</xdr:row>
      <xdr:rowOff>125902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117029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88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129191</xdr:rowOff>
    </xdr:from>
    <xdr:to>
      <xdr:col>36</xdr:col>
      <xdr:colOff>165100</xdr:colOff>
      <xdr:row>57</xdr:row>
      <xdr:rowOff>59341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75868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50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116866</xdr:rowOff>
    </xdr:from>
    <xdr:to>
      <xdr:col>55</xdr:col>
      <xdr:colOff>50800</xdr:colOff>
      <xdr:row>57</xdr:row>
      <xdr:rowOff>47016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71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139743</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569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9690</xdr:rowOff>
    </xdr:from>
    <xdr:to>
      <xdr:col>50</xdr:col>
      <xdr:colOff>165100</xdr:colOff>
      <xdr:row>57</xdr:row>
      <xdr:rowOff>111290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7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102417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87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16987</xdr:rowOff>
    </xdr:from>
    <xdr:to>
      <xdr:col>46</xdr:col>
      <xdr:colOff>38100</xdr:colOff>
      <xdr:row>57</xdr:row>
      <xdr:rowOff>118587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78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109714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88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17158</xdr:rowOff>
    </xdr:from>
    <xdr:to>
      <xdr:col>41</xdr:col>
      <xdr:colOff>101600</xdr:colOff>
      <xdr:row>57</xdr:row>
      <xdr:rowOff>118758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78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135285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56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60992</xdr:rowOff>
    </xdr:from>
    <xdr:to>
      <xdr:col>36</xdr:col>
      <xdr:colOff>165100</xdr:colOff>
      <xdr:row>57</xdr:row>
      <xdr:rowOff>162592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8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153719</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92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96655</xdr:rowOff>
    </xdr:from>
    <xdr:to>
      <xdr:col>54</xdr:col>
      <xdr:colOff>189865</xdr:colOff>
      <xdr:row>78</xdr:row>
      <xdr:rowOff>127081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69605"/>
          <a:ext cx="1270" cy="123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130908</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04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127081</xdr:rowOff>
    </xdr:from>
    <xdr:to>
      <xdr:col>55</xdr:col>
      <xdr:colOff>88900</xdr:colOff>
      <xdr:row>78</xdr:row>
      <xdr:rowOff>127081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00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43332</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96655</xdr:rowOff>
    </xdr:from>
    <xdr:to>
      <xdr:col>55</xdr:col>
      <xdr:colOff>88900</xdr:colOff>
      <xdr:row>71</xdr:row>
      <xdr:rowOff>96655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6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163269</xdr:rowOff>
    </xdr:from>
    <xdr:to>
      <xdr:col>55</xdr:col>
      <xdr:colOff>0</xdr:colOff>
      <xdr:row>78</xdr:row>
      <xdr:rowOff>26521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364919"/>
          <a:ext cx="838200" cy="3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90791</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949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67915</xdr:rowOff>
    </xdr:from>
    <xdr:to>
      <xdr:col>55</xdr:col>
      <xdr:colOff>50800</xdr:colOff>
      <xdr:row>76</xdr:row>
      <xdr:rowOff>169515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09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163269</xdr:rowOff>
    </xdr:from>
    <xdr:to>
      <xdr:col>50</xdr:col>
      <xdr:colOff>114300</xdr:colOff>
      <xdr:row>78</xdr:row>
      <xdr:rowOff>52603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364919"/>
          <a:ext cx="889000" cy="6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90021</xdr:rowOff>
    </xdr:from>
    <xdr:to>
      <xdr:col>50</xdr:col>
      <xdr:colOff>165100</xdr:colOff>
      <xdr:row>77</xdr:row>
      <xdr:rowOff>20171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2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36697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89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121230</xdr:rowOff>
    </xdr:from>
    <xdr:to>
      <xdr:col>45</xdr:col>
      <xdr:colOff>177800</xdr:colOff>
      <xdr:row>78</xdr:row>
      <xdr:rowOff>52603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322880"/>
          <a:ext cx="889000" cy="10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129111</xdr:rowOff>
    </xdr:from>
    <xdr:to>
      <xdr:col>46</xdr:col>
      <xdr:colOff>38100</xdr:colOff>
      <xdr:row>77</xdr:row>
      <xdr:rowOff>59261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5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75788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93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121230</xdr:rowOff>
    </xdr:from>
    <xdr:to>
      <xdr:col>41</xdr:col>
      <xdr:colOff>50800</xdr:colOff>
      <xdr:row>78</xdr:row>
      <xdr:rowOff>33378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22880"/>
          <a:ext cx="889000" cy="8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125544</xdr:rowOff>
    </xdr:from>
    <xdr:to>
      <xdr:col>41</xdr:col>
      <xdr:colOff>101600</xdr:colOff>
      <xdr:row>77</xdr:row>
      <xdr:rowOff>55694</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55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72221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93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42357</xdr:rowOff>
    </xdr:from>
    <xdr:to>
      <xdr:col>36</xdr:col>
      <xdr:colOff>165100</xdr:colOff>
      <xdr:row>77</xdr:row>
      <xdr:rowOff>143957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4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160484</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1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147171</xdr:rowOff>
    </xdr:from>
    <xdr:to>
      <xdr:col>55</xdr:col>
      <xdr:colOff>50800</xdr:colOff>
      <xdr:row>78</xdr:row>
      <xdr:rowOff>77321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4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62098</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6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112469</xdr:rowOff>
    </xdr:from>
    <xdr:to>
      <xdr:col>50</xdr:col>
      <xdr:colOff>165100</xdr:colOff>
      <xdr:row>78</xdr:row>
      <xdr:rowOff>42619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1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33746</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40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1803</xdr:rowOff>
    </xdr:from>
    <xdr:to>
      <xdr:col>46</xdr:col>
      <xdr:colOff>38100</xdr:colOff>
      <xdr:row>78</xdr:row>
      <xdr:rowOff>103403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7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94530</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46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70430</xdr:rowOff>
    </xdr:from>
    <xdr:to>
      <xdr:col>41</xdr:col>
      <xdr:colOff>101600</xdr:colOff>
      <xdr:row>78</xdr:row>
      <xdr:rowOff>580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27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163157</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36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154028</xdr:rowOff>
    </xdr:from>
    <xdr:to>
      <xdr:col>36</xdr:col>
      <xdr:colOff>165100</xdr:colOff>
      <xdr:row>78</xdr:row>
      <xdr:rowOff>84178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5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75305</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44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43135</xdr:rowOff>
    </xdr:from>
    <xdr:to>
      <xdr:col>54</xdr:col>
      <xdr:colOff>189865</xdr:colOff>
      <xdr:row>98</xdr:row>
      <xdr:rowOff>148558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5085"/>
          <a:ext cx="1270" cy="1305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152385</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5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148558</xdr:rowOff>
    </xdr:from>
    <xdr:to>
      <xdr:col>55</xdr:col>
      <xdr:colOff>88900</xdr:colOff>
      <xdr:row>98</xdr:row>
      <xdr:rowOff>148558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5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161262</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43135</xdr:rowOff>
    </xdr:from>
    <xdr:to>
      <xdr:col>55</xdr:col>
      <xdr:colOff>88900</xdr:colOff>
      <xdr:row>91</xdr:row>
      <xdr:rowOff>43135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100628</xdr:rowOff>
    </xdr:from>
    <xdr:to>
      <xdr:col>55</xdr:col>
      <xdr:colOff>0</xdr:colOff>
      <xdr:row>97</xdr:row>
      <xdr:rowOff>1721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559828"/>
          <a:ext cx="838200" cy="7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40048</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9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61621</xdr:rowOff>
    </xdr:from>
    <xdr:to>
      <xdr:col>55</xdr:col>
      <xdr:colOff>50800</xdr:colOff>
      <xdr:row>96</xdr:row>
      <xdr:rowOff>163221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2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1721</xdr:rowOff>
    </xdr:from>
    <xdr:to>
      <xdr:col>50</xdr:col>
      <xdr:colOff>114300</xdr:colOff>
      <xdr:row>97</xdr:row>
      <xdr:rowOff>44850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632371"/>
          <a:ext cx="889000" cy="4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85510</xdr:rowOff>
    </xdr:from>
    <xdr:to>
      <xdr:col>50</xdr:col>
      <xdr:colOff>165100</xdr:colOff>
      <xdr:row>97</xdr:row>
      <xdr:rowOff>15660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5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32187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1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44850</xdr:rowOff>
    </xdr:from>
    <xdr:to>
      <xdr:col>45</xdr:col>
      <xdr:colOff>177800</xdr:colOff>
      <xdr:row>97</xdr:row>
      <xdr:rowOff>66415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675500"/>
          <a:ext cx="8890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81851</xdr:rowOff>
    </xdr:from>
    <xdr:to>
      <xdr:col>46</xdr:col>
      <xdr:colOff>38100</xdr:colOff>
      <xdr:row>97</xdr:row>
      <xdr:rowOff>12001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28528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1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66415</xdr:rowOff>
    </xdr:from>
    <xdr:to>
      <xdr:col>41</xdr:col>
      <xdr:colOff>50800</xdr:colOff>
      <xdr:row>98</xdr:row>
      <xdr:rowOff>93656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697065"/>
          <a:ext cx="889000" cy="19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94959</xdr:rowOff>
    </xdr:from>
    <xdr:to>
      <xdr:col>41</xdr:col>
      <xdr:colOff>101600</xdr:colOff>
      <xdr:row>97</xdr:row>
      <xdr:rowOff>25109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41636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2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81338</xdr:rowOff>
    </xdr:from>
    <xdr:to>
      <xdr:col>36</xdr:col>
      <xdr:colOff>165100</xdr:colOff>
      <xdr:row>97</xdr:row>
      <xdr:rowOff>11488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28015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49828</xdr:rowOff>
    </xdr:from>
    <xdr:to>
      <xdr:col>55</xdr:col>
      <xdr:colOff>50800</xdr:colOff>
      <xdr:row>96</xdr:row>
      <xdr:rowOff>151428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50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72705</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36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122371</xdr:rowOff>
    </xdr:from>
    <xdr:to>
      <xdr:col>50</xdr:col>
      <xdr:colOff>165100</xdr:colOff>
      <xdr:row>97</xdr:row>
      <xdr:rowOff>52521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8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43648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67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165500</xdr:rowOff>
    </xdr:from>
    <xdr:to>
      <xdr:col>46</xdr:col>
      <xdr:colOff>38100</xdr:colOff>
      <xdr:row>97</xdr:row>
      <xdr:rowOff>95650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86777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71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15615</xdr:rowOff>
    </xdr:from>
    <xdr:to>
      <xdr:col>41</xdr:col>
      <xdr:colOff>101600</xdr:colOff>
      <xdr:row>97</xdr:row>
      <xdr:rowOff>117215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6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108342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73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42856</xdr:rowOff>
    </xdr:from>
    <xdr:to>
      <xdr:col>36</xdr:col>
      <xdr:colOff>165100</xdr:colOff>
      <xdr:row>98</xdr:row>
      <xdr:rowOff>144456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84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135583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93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107010</xdr:rowOff>
    </xdr:from>
    <xdr:to>
      <xdr:col>85</xdr:col>
      <xdr:colOff>126364</xdr:colOff>
      <xdr:row>37</xdr:row>
      <xdr:rowOff>166858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593410"/>
          <a:ext cx="1269" cy="917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170685</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5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166858</xdr:rowOff>
    </xdr:from>
    <xdr:to>
      <xdr:col>86</xdr:col>
      <xdr:colOff>25400</xdr:colOff>
      <xdr:row>37</xdr:row>
      <xdr:rowOff>166858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5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53687</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36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107010</xdr:rowOff>
    </xdr:from>
    <xdr:to>
      <xdr:col>86</xdr:col>
      <xdr:colOff>25400</xdr:colOff>
      <xdr:row>32</xdr:row>
      <xdr:rowOff>107010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5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83693</xdr:rowOff>
    </xdr:from>
    <xdr:to>
      <xdr:col>85</xdr:col>
      <xdr:colOff>127000</xdr:colOff>
      <xdr:row>37</xdr:row>
      <xdr:rowOff>15067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255893"/>
          <a:ext cx="838200" cy="10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31995</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032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9118</xdr:rowOff>
    </xdr:from>
    <xdr:to>
      <xdr:col>85</xdr:col>
      <xdr:colOff>177800</xdr:colOff>
      <xdr:row>36</xdr:row>
      <xdr:rowOff>110718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1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15067</xdr:rowOff>
    </xdr:from>
    <xdr:to>
      <xdr:col>81</xdr:col>
      <xdr:colOff>50800</xdr:colOff>
      <xdr:row>37</xdr:row>
      <xdr:rowOff>66822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358717"/>
          <a:ext cx="889000" cy="5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16297</xdr:rowOff>
    </xdr:from>
    <xdr:to>
      <xdr:col>81</xdr:col>
      <xdr:colOff>101600</xdr:colOff>
      <xdr:row>36</xdr:row>
      <xdr:rowOff>117897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134424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596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66822</xdr:rowOff>
    </xdr:from>
    <xdr:to>
      <xdr:col>76</xdr:col>
      <xdr:colOff>114300</xdr:colOff>
      <xdr:row>37</xdr:row>
      <xdr:rowOff>68423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410472"/>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30378</xdr:rowOff>
    </xdr:from>
    <xdr:to>
      <xdr:col>76</xdr:col>
      <xdr:colOff>165100</xdr:colOff>
      <xdr:row>36</xdr:row>
      <xdr:rowOff>131978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148505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7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68423</xdr:rowOff>
    </xdr:from>
    <xdr:to>
      <xdr:col>71</xdr:col>
      <xdr:colOff>177800</xdr:colOff>
      <xdr:row>37</xdr:row>
      <xdr:rowOff>136271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412073"/>
          <a:ext cx="889000" cy="6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130414</xdr:rowOff>
    </xdr:from>
    <xdr:to>
      <xdr:col>72</xdr:col>
      <xdr:colOff>38100</xdr:colOff>
      <xdr:row>36</xdr:row>
      <xdr:rowOff>60564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77091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90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17028</xdr:rowOff>
    </xdr:from>
    <xdr:to>
      <xdr:col>67</xdr:col>
      <xdr:colOff>101600</xdr:colOff>
      <xdr:row>36</xdr:row>
      <xdr:rowOff>118628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135155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32893</xdr:rowOff>
    </xdr:from>
    <xdr:to>
      <xdr:col>85</xdr:col>
      <xdr:colOff>177800</xdr:colOff>
      <xdr:row>36</xdr:row>
      <xdr:rowOff>134493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20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11320</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18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135717</xdr:rowOff>
    </xdr:from>
    <xdr:to>
      <xdr:col>81</xdr:col>
      <xdr:colOff>101600</xdr:colOff>
      <xdr:row>37</xdr:row>
      <xdr:rowOff>65867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30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56994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40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16022</xdr:rowOff>
    </xdr:from>
    <xdr:to>
      <xdr:col>76</xdr:col>
      <xdr:colOff>165100</xdr:colOff>
      <xdr:row>37</xdr:row>
      <xdr:rowOff>117622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35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108749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45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17623</xdr:rowOff>
    </xdr:from>
    <xdr:to>
      <xdr:col>72</xdr:col>
      <xdr:colOff>38100</xdr:colOff>
      <xdr:row>37</xdr:row>
      <xdr:rowOff>119223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36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110350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45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85471</xdr:rowOff>
    </xdr:from>
    <xdr:to>
      <xdr:col>67</xdr:col>
      <xdr:colOff>101600</xdr:colOff>
      <xdr:row>38</xdr:row>
      <xdr:rowOff>15621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2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6748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2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110978</xdr:rowOff>
    </xdr:from>
    <xdr:to>
      <xdr:col>85</xdr:col>
      <xdr:colOff>126364</xdr:colOff>
      <xdr:row>58</xdr:row>
      <xdr:rowOff>67070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512028"/>
          <a:ext cx="1269" cy="1499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70897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1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67070</xdr:rowOff>
    </xdr:from>
    <xdr:to>
      <xdr:col>86</xdr:col>
      <xdr:colOff>25400</xdr:colOff>
      <xdr:row>58</xdr:row>
      <xdr:rowOff>67070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1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57655</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28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110978</xdr:rowOff>
    </xdr:from>
    <xdr:to>
      <xdr:col>86</xdr:col>
      <xdr:colOff>25400</xdr:colOff>
      <xdr:row>49</xdr:row>
      <xdr:rowOff>110978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51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158608</xdr:rowOff>
    </xdr:from>
    <xdr:to>
      <xdr:col>85</xdr:col>
      <xdr:colOff>127000</xdr:colOff>
      <xdr:row>55</xdr:row>
      <xdr:rowOff>67479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416908"/>
          <a:ext cx="838200" cy="8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56208</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85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77781</xdr:rowOff>
    </xdr:from>
    <xdr:to>
      <xdr:col>85</xdr:col>
      <xdr:colOff>177800</xdr:colOff>
      <xdr:row>56</xdr:row>
      <xdr:rowOff>7931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67479</xdr:rowOff>
    </xdr:from>
    <xdr:to>
      <xdr:col>81</xdr:col>
      <xdr:colOff>50800</xdr:colOff>
      <xdr:row>55</xdr:row>
      <xdr:rowOff>111272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497229"/>
          <a:ext cx="889000" cy="4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23113</xdr:rowOff>
    </xdr:from>
    <xdr:to>
      <xdr:col>81</xdr:col>
      <xdr:colOff>101600</xdr:colOff>
      <xdr:row>56</xdr:row>
      <xdr:rowOff>124713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115840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71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50236</xdr:rowOff>
    </xdr:from>
    <xdr:to>
      <xdr:col>76</xdr:col>
      <xdr:colOff>114300</xdr:colOff>
      <xdr:row>55</xdr:row>
      <xdr:rowOff>111272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137086"/>
          <a:ext cx="889000" cy="40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155618</xdr:rowOff>
    </xdr:from>
    <xdr:to>
      <xdr:col>76</xdr:col>
      <xdr:colOff>165100</xdr:colOff>
      <xdr:row>56</xdr:row>
      <xdr:rowOff>85768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76895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67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50236</xdr:rowOff>
    </xdr:from>
    <xdr:to>
      <xdr:col>71</xdr:col>
      <xdr:colOff>177800</xdr:colOff>
      <xdr:row>53</xdr:row>
      <xdr:rowOff>67103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137086"/>
          <a:ext cx="889000" cy="1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139616</xdr:rowOff>
    </xdr:from>
    <xdr:to>
      <xdr:col>72</xdr:col>
      <xdr:colOff>38100</xdr:colOff>
      <xdr:row>56</xdr:row>
      <xdr:rowOff>69766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60893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6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22753</xdr:rowOff>
    </xdr:from>
    <xdr:to>
      <xdr:col>67</xdr:col>
      <xdr:colOff>101600</xdr:colOff>
      <xdr:row>56</xdr:row>
      <xdr:rowOff>124353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115480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1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107808</xdr:rowOff>
    </xdr:from>
    <xdr:to>
      <xdr:col>85</xdr:col>
      <xdr:colOff>177800</xdr:colOff>
      <xdr:row>55</xdr:row>
      <xdr:rowOff>37958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36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130685</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21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16679</xdr:rowOff>
    </xdr:from>
    <xdr:to>
      <xdr:col>81</xdr:col>
      <xdr:colOff>101600</xdr:colOff>
      <xdr:row>55</xdr:row>
      <xdr:rowOff>118279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44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134806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2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60472</xdr:rowOff>
    </xdr:from>
    <xdr:to>
      <xdr:col>76</xdr:col>
      <xdr:colOff>165100</xdr:colOff>
      <xdr:row>55</xdr:row>
      <xdr:rowOff>162072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49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7149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26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170886</xdr:rowOff>
    </xdr:from>
    <xdr:to>
      <xdr:col>72</xdr:col>
      <xdr:colOff>38100</xdr:colOff>
      <xdr:row>53</xdr:row>
      <xdr:rowOff>101036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08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117563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886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16303</xdr:rowOff>
    </xdr:from>
    <xdr:to>
      <xdr:col>67</xdr:col>
      <xdr:colOff>101600</xdr:colOff>
      <xdr:row>53</xdr:row>
      <xdr:rowOff>117903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10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134430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887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43721</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16671"/>
          <a:ext cx="1269" cy="1426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104357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48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161848</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43721</xdr:rowOff>
    </xdr:from>
    <xdr:to>
      <xdr:col>86</xdr:col>
      <xdr:colOff>25400</xdr:colOff>
      <xdr:row>71</xdr:row>
      <xdr:rowOff>43721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1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2099</xdr:rowOff>
    </xdr:from>
    <xdr:to>
      <xdr:col>85</xdr:col>
      <xdr:colOff>127000</xdr:colOff>
      <xdr:row>79</xdr:row>
      <xdr:rowOff>67152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546649"/>
          <a:ext cx="838200" cy="6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148807</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52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170380</xdr:rowOff>
    </xdr:from>
    <xdr:to>
      <xdr:col>85</xdr:col>
      <xdr:colOff>177800</xdr:colOff>
      <xdr:row>79</xdr:row>
      <xdr:rowOff>100530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4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67152</xdr:rowOff>
    </xdr:from>
    <xdr:to>
      <xdr:col>81</xdr:col>
      <xdr:colOff>50800</xdr:colOff>
      <xdr:row>79</xdr:row>
      <xdr:rowOff>98144</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611702"/>
          <a:ext cx="889000" cy="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4514</xdr:rowOff>
    </xdr:from>
    <xdr:to>
      <xdr:col>81</xdr:col>
      <xdr:colOff>101600</xdr:colOff>
      <xdr:row>79</xdr:row>
      <xdr:rowOff>106114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122641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32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98144</xdr:rowOff>
    </xdr:from>
    <xdr:to>
      <xdr:col>76</xdr:col>
      <xdr:colOff>114300</xdr:colOff>
      <xdr:row>79</xdr:row>
      <xdr:rowOff>98715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642694"/>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162624</xdr:rowOff>
    </xdr:from>
    <xdr:to>
      <xdr:col>76</xdr:col>
      <xdr:colOff>165100</xdr:colOff>
      <xdr:row>79</xdr:row>
      <xdr:rowOff>92774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109301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3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97213</xdr:rowOff>
    </xdr:from>
    <xdr:to>
      <xdr:col>71</xdr:col>
      <xdr:colOff>177800</xdr:colOff>
      <xdr:row>79</xdr:row>
      <xdr:rowOff>98715</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641763"/>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157138</xdr:rowOff>
    </xdr:from>
    <xdr:to>
      <xdr:col>72</xdr:col>
      <xdr:colOff>38100</xdr:colOff>
      <xdr:row>79</xdr:row>
      <xdr:rowOff>87288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103815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3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160517</xdr:rowOff>
    </xdr:from>
    <xdr:to>
      <xdr:col>67</xdr:col>
      <xdr:colOff>101600</xdr:colOff>
      <xdr:row>79</xdr:row>
      <xdr:rowOff>90667</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107194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122749</xdr:rowOff>
    </xdr:from>
    <xdr:to>
      <xdr:col>85</xdr:col>
      <xdr:colOff>177800</xdr:colOff>
      <xdr:row>79</xdr:row>
      <xdr:rowOff>52899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49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82126</xdr:rowOff>
    </xdr:from>
    <xdr:ext cx="469744"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283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16352</xdr:rowOff>
    </xdr:from>
    <xdr:to>
      <xdr:col>81</xdr:col>
      <xdr:colOff>101600</xdr:colOff>
      <xdr:row>79</xdr:row>
      <xdr:rowOff>117952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6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109079</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65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47344</xdr:rowOff>
    </xdr:from>
    <xdr:to>
      <xdr:col>76</xdr:col>
      <xdr:colOff>165100</xdr:colOff>
      <xdr:row>79</xdr:row>
      <xdr:rowOff>148944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9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140071</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35333" y="136846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47915</xdr:rowOff>
    </xdr:from>
    <xdr:to>
      <xdr:col>72</xdr:col>
      <xdr:colOff>38100</xdr:colOff>
      <xdr:row>79</xdr:row>
      <xdr:rowOff>149515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9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140642</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46333" y="136851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46413</xdr:rowOff>
    </xdr:from>
    <xdr:to>
      <xdr:col>67</xdr:col>
      <xdr:colOff>101600</xdr:colOff>
      <xdr:row>79</xdr:row>
      <xdr:rowOff>148013</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9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139140</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683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6789</xdr:rowOff>
    </xdr:from>
    <xdr:to>
      <xdr:col>85</xdr:col>
      <xdr:colOff>126364</xdr:colOff>
      <xdr:row>97</xdr:row>
      <xdr:rowOff>148006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37289"/>
          <a:ext cx="1269" cy="1341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151833</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78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148006</xdr:rowOff>
    </xdr:from>
    <xdr:to>
      <xdr:col>86</xdr:col>
      <xdr:colOff>25400</xdr:colOff>
      <xdr:row>97</xdr:row>
      <xdr:rowOff>148006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7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124916</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1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6789</xdr:rowOff>
    </xdr:from>
    <xdr:to>
      <xdr:col>86</xdr:col>
      <xdr:colOff>25400</xdr:colOff>
      <xdr:row>90</xdr:row>
      <xdr:rowOff>6789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3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141796</xdr:rowOff>
    </xdr:from>
    <xdr:to>
      <xdr:col>85</xdr:col>
      <xdr:colOff>127000</xdr:colOff>
      <xdr:row>97</xdr:row>
      <xdr:rowOff>148006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772446"/>
          <a:ext cx="8382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36682</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52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13805</xdr:rowOff>
    </xdr:from>
    <xdr:to>
      <xdr:col>85</xdr:col>
      <xdr:colOff>177800</xdr:colOff>
      <xdr:row>95</xdr:row>
      <xdr:rowOff>115405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128232</xdr:rowOff>
    </xdr:from>
    <xdr:to>
      <xdr:col>81</xdr:col>
      <xdr:colOff>50800</xdr:colOff>
      <xdr:row>97</xdr:row>
      <xdr:rowOff>141796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6758882"/>
          <a:ext cx="8890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1155</xdr:rowOff>
    </xdr:from>
    <xdr:to>
      <xdr:col>81</xdr:col>
      <xdr:colOff>101600</xdr:colOff>
      <xdr:row>95</xdr:row>
      <xdr:rowOff>102755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119282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6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114764</xdr:rowOff>
    </xdr:from>
    <xdr:to>
      <xdr:col>76</xdr:col>
      <xdr:colOff>114300</xdr:colOff>
      <xdr:row>97</xdr:row>
      <xdr:rowOff>128232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745414"/>
          <a:ext cx="889000" cy="1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30702</xdr:rowOff>
    </xdr:from>
    <xdr:to>
      <xdr:col>76</xdr:col>
      <xdr:colOff>165100</xdr:colOff>
      <xdr:row>95</xdr:row>
      <xdr:rowOff>132302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148829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09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40639</xdr:rowOff>
    </xdr:from>
    <xdr:to>
      <xdr:col>71</xdr:col>
      <xdr:colOff>177800</xdr:colOff>
      <xdr:row>97</xdr:row>
      <xdr:rowOff>114764</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671289"/>
          <a:ext cx="889000" cy="7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84710</xdr:rowOff>
    </xdr:from>
    <xdr:to>
      <xdr:col>72</xdr:col>
      <xdr:colOff>38100</xdr:colOff>
      <xdr:row>96</xdr:row>
      <xdr:rowOff>14860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31387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14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13329</xdr:rowOff>
    </xdr:from>
    <xdr:to>
      <xdr:col>67</xdr:col>
      <xdr:colOff>101600</xdr:colOff>
      <xdr:row>95</xdr:row>
      <xdr:rowOff>114929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131456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0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97206</xdr:rowOff>
    </xdr:from>
    <xdr:to>
      <xdr:col>85</xdr:col>
      <xdr:colOff>177800</xdr:colOff>
      <xdr:row>98</xdr:row>
      <xdr:rowOff>27356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72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12133</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64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90996</xdr:rowOff>
    </xdr:from>
    <xdr:to>
      <xdr:col>81</xdr:col>
      <xdr:colOff>101600</xdr:colOff>
      <xdr:row>98</xdr:row>
      <xdr:rowOff>21146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72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12273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8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77432</xdr:rowOff>
    </xdr:from>
    <xdr:to>
      <xdr:col>76</xdr:col>
      <xdr:colOff>165100</xdr:colOff>
      <xdr:row>98</xdr:row>
      <xdr:rowOff>7582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7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170159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80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63964</xdr:rowOff>
    </xdr:from>
    <xdr:to>
      <xdr:col>72</xdr:col>
      <xdr:colOff>38100</xdr:colOff>
      <xdr:row>97</xdr:row>
      <xdr:rowOff>165564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6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156691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78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161289</xdr:rowOff>
    </xdr:from>
    <xdr:to>
      <xdr:col>67</xdr:col>
      <xdr:colOff>101600</xdr:colOff>
      <xdr:row>97</xdr:row>
      <xdr:rowOff>91439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62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82566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71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101600</xdr:rowOff>
    </xdr:from>
    <xdr:to>
      <xdr:col>116</xdr:col>
      <xdr:colOff>62864</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930900"/>
          <a:ext cx="1269" cy="80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60977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4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48277</xdr:rowOff>
    </xdr:from>
    <xdr:ext cx="313932"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706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34</xdr:row>
      <xdr:rowOff>101600</xdr:rowOff>
    </xdr:from>
    <xdr:to>
      <xdr:col>116</xdr:col>
      <xdr:colOff>152400</xdr:colOff>
      <xdr:row>34</xdr:row>
      <xdr:rowOff>101600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9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149877</xdr:rowOff>
    </xdr:from>
    <xdr:ext cx="249299"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93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127000</xdr:rowOff>
    </xdr:from>
    <xdr:to>
      <xdr:col>116</xdr:col>
      <xdr:colOff>114300</xdr:colOff>
      <xdr:row>39</xdr:row>
      <xdr:rowOff>57150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127000</xdr:rowOff>
    </xdr:from>
    <xdr:to>
      <xdr:col>112</xdr:col>
      <xdr:colOff>38100</xdr:colOff>
      <xdr:row>31</xdr:row>
      <xdr:rowOff>57150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52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29</xdr:row>
      <xdr:rowOff>73677</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5045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50800</xdr:rowOff>
    </xdr:from>
    <xdr:to>
      <xdr:col>98</xdr:col>
      <xdr:colOff>38100</xdr:colOff>
      <xdr:row>30</xdr:row>
      <xdr:rowOff>152400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51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168927</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4969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105427</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20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類似団体平均との比較では、民生費、労働費、農林水産業費、土木費、教育費、災害復旧費が上回っている。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については、大きなウェイトを占める扶助費の年々の増加及び増加する障害者福祉サービス利用者等に対応するための福祉施策構想実現に向けた計画推進を行ったことが影響している。区画整理事業の進展により住宅開発等が進み、若い世代の人口増加もあり、それに伴う児童増加に対応するための施設整備費用の増加、扶助費の増加が今後も見込まれるが、義務的経費の抑制は難しいため、施設については計画的な整備及び長寿命化対策が必要である。教育費については、スクールソーシャルワーカーやスクールサポートスタッフの配置、ＩＣＴ支援員の活用等による人件費の増等、歳出ベースは確実に上昇してきており、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年前に整備した幸田町民会館、幸田町立図書館、幸田町民プールに係る計画的な大規模修繕費も歳出額に大きく影響している。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その他については類似団体平均を下回っている。総務費については、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ふるさと寄附に対する返礼品等の経費に係る割合が非常に高く、</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年度までは類似団体平均を上回る数値であったが、ふるさと寄附金の減少に伴い下回る結果となっている。公債費については長期的な財政運営及び住民負担の世代間公平の観点から起債機会を適切に見極めて活用していく方針であり、後年度においては緩やかな増加が見込ま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愛知県幸田町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財政調整基金残高は令和元年度末において目標とする</a:t>
          </a:r>
          <a:r>
            <a:rPr kumimoji="1" lang="en-US" altLang="ja-JP" sz="11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15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を達成することができたが、令和２年度においては会計年度任用職員制度や幼児教育・保育の無償化などに係る義務的経費の増加に対する財源とするための取崩しに加え、予期し得なかった新型コロナウイルス感染症対策事業に要する経費の財源とするため、大幅な取崩しが必要となった。令和３年度及び令和４年度はふるさと寄附金収入の上振れもあって当初予定していた取崩しの中止により基金残高の増に繋がった。令和５年度は教育施設の大規模改修に加え、物価高騰の影響もあり減少となった。また、先述のふるさと寄附金の減小もあり、実質単年度収支減に影響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愛知県幸田町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全ての会計において赤字額はないため、連結実質赤字比率は算出されていない。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一般会計については、入札努力等によって生じた不用額の精査等により黒字額の減小要因となっている。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水道事業会計については給水人口の増加に伴う給水収益の堅調な伸びと企業債償還が終了していることから健全な財政運営を維持している。　　　</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下水道事業会計については令和元年度から公共下水道事業特別会計を公営企業会計へ移行しているが、農業集落排水事業特別会計についても令和６年４月１日移行を予定しているため一般会計からの繰出金等、費用増加が見込まれている。いずれの公営企業においても経営戦略に沿った事業推進により健全な運営を維持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愛知県幸田町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こ数年における実質公債費比率は町民プールの建設や減収補填等に係る大型の地方債の終了により償還額が減少したことや起債を控えた自主財源による財政運営が数値に現れたものである。実質公債費比率が減少してきたことに加え、長期的な財政運営及び住民負担の世代間公平の観点から起債機会を適切に見極めて活用していく方針としたことから、令和３年度から比率上昇へ転じており、後年度においても緩やかに増加が見込ま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また、収入に大きく影響を与えているふるさと寄附金を適切に活用するだけでなく、新たな安定財源の確保を目指し、良好な水準の維持に努める。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愛知県幸田町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は、前年度に続き増加したが、充当可能財源等が将来負担額を上回っているため数値は負の数値で表されている。増加の要因は、農業集落排水事業における起債残高の減少に伴う公営企業債等繰入見込額が減少した一方で、一般会計等における起債残高の増加等により分子である将来負担額が増加したことによるもの。</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本町では近年、必要最低限に抑制してきた起債を長期的な財政運営と世代間負担の平準化の視点により、起債機会を適切に見極めて活用を図っていく考えであり、後年においても微増が見込まれるが、充当可能基金については一定水準を維持し、引き続き健全な財政運営に努めて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愛知県幸田町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令和５年度末の基金残高は、普通会計で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3,702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百万円の減小となっている。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３年度は、新型コロナウイルス感染症の影響により予定した事業の中止又は規模縮小があって多くの不用額が発生したことに加え、ふるさと寄附金収入の上振れもあって取崩しの中止及び積立ての実行により基金残高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令和４年度は、物価高騰にも見舞われた状況の中、税収及びふるさと寄附金の上振れもあって当初予定していた取崩を中止することができたが、基金の積み増しまではできずやや減少となった。</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５年度は、教育施設の大規模改修等への財源活用により、基金全体でやや減少している。ふるさと寄附金の減小があったものの入札努力等、不用額の精査も行われ、当初予定していた取崩を一部中止することができたため、大幅な減少は避けられた。</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r>
          <a:b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b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財政調整基金においては、自動車関連企業の企業収益悪化等により過去</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億円程度の法人町民税の減収があったことを踏まえて目標としている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目指して引き続き積み立てる考えではあるが、感染症や物価高に見舞われた厳しい状況下にあっても決して社会活動を停滞させぬように、積極姿勢をとるべき時機として、今は財源を投入していく考えである。教育施設整備基金においては小中学校や町民会館・町民プールなどの社会教育施設の大規模改修に備え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百万円の維持を目標に今後も積み立てと活用を図っていく。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教育施設整備基金：小中学校、社会教育施設等の整備</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新型コロナウイルス感染症対策基金：新型コロナウイルス感染症対策</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福祉施設整備基金：福祉施設整備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都市施設整備基金：都市施設整備（幸田駅及び周辺整備、新駅及び周辺整備、土地区画整理事業、幸田中央公園用地取得事業）</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医療施設等整備基金：医療施設等整備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企業立地促進基金：</a:t>
          </a:r>
          <a:r>
            <a:rPr lang="ja-JP" altLang="en-US" b="0" i="0">
              <a:solidFill>
                <a:srgbClr val="333333"/>
              </a:solidFill>
              <a:effectLst/>
              <a:latin typeface="ＭＳ ゴシック" panose="020B0609070205080204" pitchFamily="49" charset="-128"/>
              <a:ea typeface="ＭＳ ゴシック" panose="020B0609070205080204" pitchFamily="49" charset="-128"/>
            </a:rPr>
            <a:t>企業の立地の促進に必要な財源を確保し、円滑な執行を図る</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r>
          <a:b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b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教育施設整備基金：教育施設の大規模修繕等に要する経費の財源として有効活用したことで減少している。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新型コロナウイルス感染症対策基金：新生児を持つ親や在宅介護者への支援、小中学校におけるＰＣＲ検査に要する経費の財源と</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して有効に活用したことによる減となっている。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福祉施設整備基金：増減なし。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都市施設整備基金：現在推進する幸田中央公園の整備や三ケ根駅周辺整備の財源として活用できるように</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百万円を積み立てたこ</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とによる増。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医療施設等整備基金：増減なし。</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教育施設整備基金：人口増加に伴う小中学校の増築や町民会館・町民プールなど社会教育施設の老朽化に伴う大規模改修に備えて</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百万円の確保・維持を目標に今後も積立てと活用を図っていく。</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新型コロナウイルス感染症対策基金：時機をとらえた感染症対策の財源として有効に活用する。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福祉施設整備基金：福祉施設整備及び既存施設の老朽化対策として</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百万円を目標に積み立てを行っていく。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都市施設整備基金：幸田中央公園整備や三ヶ根駅周辺整備の財源として積立てと活用を図っていく。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医療施設等整備基金：当面は積増しを行う予定はない。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令和５年度は、年度当初にあっては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1,399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百万円の取崩しを想定していたが、入札努力等によって生じた不用額の捕捉を行ったことに加え、税収の上振れもあって一部取崩しの中止及び基金利子分の積立ての実行により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百万円の取崩しとなり、基金残高は微減となったものである。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自動車関連企業の企業収益悪化等により過去</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億円から</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億円程度の法人町民税の減収があったことを踏まえて目標としている</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3,000</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目指して引き続き積み立てる考えではあるが、感染症や物価高に見舞われた厳しい状況下にあっても決して社会活動を停滞させぬように、積極姿勢をとるべき時機として、今は財源を投入していく考え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該当なし</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20670515</v>
      </c>
      <c r="BO4" s="358"/>
      <c r="BP4" s="358"/>
      <c r="BQ4" s="358"/>
      <c r="BR4" s="358"/>
      <c r="BS4" s="358"/>
      <c r="BT4" s="358"/>
      <c r="BU4" s="359"/>
      <c r="BV4" s="357">
        <v>20457648</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10</v>
      </c>
      <c r="CU4" s="364"/>
      <c r="CV4" s="364"/>
      <c r="CW4" s="364"/>
      <c r="CX4" s="364"/>
      <c r="CY4" s="364"/>
      <c r="CZ4" s="364"/>
      <c r="DA4" s="365"/>
      <c r="DB4" s="363">
        <v>15</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19532282</v>
      </c>
      <c r="BO5" s="395"/>
      <c r="BP5" s="395"/>
      <c r="BQ5" s="395"/>
      <c r="BR5" s="395"/>
      <c r="BS5" s="395"/>
      <c r="BT5" s="395"/>
      <c r="BU5" s="396"/>
      <c r="BV5" s="394">
        <v>18953519</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91</v>
      </c>
      <c r="CU5" s="392"/>
      <c r="CV5" s="392"/>
      <c r="CW5" s="392"/>
      <c r="CX5" s="392"/>
      <c r="CY5" s="392"/>
      <c r="CZ5" s="392"/>
      <c r="DA5" s="393"/>
      <c r="DB5" s="391">
        <v>89.7</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110</v>
      </c>
      <c r="AV6" s="427"/>
      <c r="AW6" s="427"/>
      <c r="AX6" s="427"/>
      <c r="AY6" s="428" t="s">
        <v>98</v>
      </c>
      <c r="AZ6" s="429"/>
      <c r="BA6" s="429"/>
      <c r="BB6" s="429"/>
      <c r="BC6" s="429"/>
      <c r="BD6" s="429"/>
      <c r="BE6" s="429"/>
      <c r="BF6" s="429"/>
      <c r="BG6" s="429"/>
      <c r="BH6" s="429"/>
      <c r="BI6" s="429"/>
      <c r="BJ6" s="429"/>
      <c r="BK6" s="429"/>
      <c r="BL6" s="429"/>
      <c r="BM6" s="430"/>
      <c r="BN6" s="394">
        <v>1138233</v>
      </c>
      <c r="BO6" s="395"/>
      <c r="BP6" s="395"/>
      <c r="BQ6" s="395"/>
      <c r="BR6" s="395"/>
      <c r="BS6" s="395"/>
      <c r="BT6" s="395"/>
      <c r="BU6" s="396"/>
      <c r="BV6" s="394">
        <v>1504129</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91</v>
      </c>
      <c r="CU6" s="432"/>
      <c r="CV6" s="432"/>
      <c r="CW6" s="432"/>
      <c r="CX6" s="432"/>
      <c r="CY6" s="432"/>
      <c r="CZ6" s="432"/>
      <c r="DA6" s="433"/>
      <c r="DB6" s="431">
        <v>89.7</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137744</v>
      </c>
      <c r="BO7" s="395"/>
      <c r="BP7" s="395"/>
      <c r="BQ7" s="395"/>
      <c r="BR7" s="395"/>
      <c r="BS7" s="395"/>
      <c r="BT7" s="395"/>
      <c r="BU7" s="396"/>
      <c r="BV7" s="394">
        <v>94516</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9996905</v>
      </c>
      <c r="CU7" s="395"/>
      <c r="CV7" s="395"/>
      <c r="CW7" s="395"/>
      <c r="CX7" s="395"/>
      <c r="CY7" s="395"/>
      <c r="CZ7" s="395"/>
      <c r="DA7" s="396"/>
      <c r="DB7" s="394">
        <v>9425048</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1000489</v>
      </c>
      <c r="BO8" s="395"/>
      <c r="BP8" s="395"/>
      <c r="BQ8" s="395"/>
      <c r="BR8" s="395"/>
      <c r="BS8" s="395"/>
      <c r="BT8" s="395"/>
      <c r="BU8" s="396"/>
      <c r="BV8" s="394">
        <v>1409613</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1.04</v>
      </c>
      <c r="CU8" s="435"/>
      <c r="CV8" s="435"/>
      <c r="CW8" s="435"/>
      <c r="CX8" s="435"/>
      <c r="CY8" s="435"/>
      <c r="CZ8" s="435"/>
      <c r="DA8" s="436"/>
      <c r="DB8" s="434">
        <v>1.05</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42449</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110</v>
      </c>
      <c r="AV9" s="427"/>
      <c r="AW9" s="427"/>
      <c r="AX9" s="427"/>
      <c r="AY9" s="428" t="s">
        <v>111</v>
      </c>
      <c r="AZ9" s="429"/>
      <c r="BA9" s="429"/>
      <c r="BB9" s="429"/>
      <c r="BC9" s="429"/>
      <c r="BD9" s="429"/>
      <c r="BE9" s="429"/>
      <c r="BF9" s="429"/>
      <c r="BG9" s="429"/>
      <c r="BH9" s="429"/>
      <c r="BI9" s="429"/>
      <c r="BJ9" s="429"/>
      <c r="BK9" s="429"/>
      <c r="BL9" s="429"/>
      <c r="BM9" s="430"/>
      <c r="BN9" s="394">
        <v>-409124</v>
      </c>
      <c r="BO9" s="395"/>
      <c r="BP9" s="395"/>
      <c r="BQ9" s="395"/>
      <c r="BR9" s="395"/>
      <c r="BS9" s="395"/>
      <c r="BT9" s="395"/>
      <c r="BU9" s="396"/>
      <c r="BV9" s="394">
        <v>176553</v>
      </c>
      <c r="BW9" s="395"/>
      <c r="BX9" s="395"/>
      <c r="BY9" s="395"/>
      <c r="BZ9" s="395"/>
      <c r="CA9" s="395"/>
      <c r="CB9" s="395"/>
      <c r="CC9" s="396"/>
      <c r="CD9" s="397" t="s">
        <v>112</v>
      </c>
      <c r="CE9" s="398"/>
      <c r="CF9" s="398"/>
      <c r="CG9" s="398"/>
      <c r="CH9" s="398"/>
      <c r="CI9" s="398"/>
      <c r="CJ9" s="398"/>
      <c r="CK9" s="398"/>
      <c r="CL9" s="398"/>
      <c r="CM9" s="398"/>
      <c r="CN9" s="398"/>
      <c r="CO9" s="398"/>
      <c r="CP9" s="398"/>
      <c r="CQ9" s="398"/>
      <c r="CR9" s="398"/>
      <c r="CS9" s="399"/>
      <c r="CT9" s="391">
        <v>3.3</v>
      </c>
      <c r="CU9" s="392"/>
      <c r="CV9" s="392"/>
      <c r="CW9" s="392"/>
      <c r="CX9" s="392"/>
      <c r="CY9" s="392"/>
      <c r="CZ9" s="392"/>
      <c r="DA9" s="393"/>
      <c r="DB9" s="391">
        <v>3.5</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113</v>
      </c>
      <c r="M10" s="424"/>
      <c r="N10" s="424"/>
      <c r="O10" s="424"/>
      <c r="P10" s="424"/>
      <c r="Q10" s="425"/>
      <c r="R10" s="445">
        <v>39549</v>
      </c>
      <c r="S10" s="446"/>
      <c r="T10" s="446"/>
      <c r="U10" s="446"/>
      <c r="V10" s="447"/>
      <c r="W10" s="382"/>
      <c r="X10" s="383"/>
      <c r="Y10" s="383"/>
      <c r="Z10" s="383"/>
      <c r="AA10" s="383"/>
      <c r="AB10" s="383"/>
      <c r="AC10" s="383"/>
      <c r="AD10" s="383"/>
      <c r="AE10" s="383"/>
      <c r="AF10" s="383"/>
      <c r="AG10" s="383"/>
      <c r="AH10" s="383"/>
      <c r="AI10" s="383"/>
      <c r="AJ10" s="383"/>
      <c r="AK10" s="383"/>
      <c r="AL10" s="386"/>
      <c r="AM10" s="423" t="s">
        <v>114</v>
      </c>
      <c r="AN10" s="424"/>
      <c r="AO10" s="424"/>
      <c r="AP10" s="424"/>
      <c r="AQ10" s="424"/>
      <c r="AR10" s="424"/>
      <c r="AS10" s="424"/>
      <c r="AT10" s="425"/>
      <c r="AU10" s="426" t="s">
        <v>90</v>
      </c>
      <c r="AV10" s="427"/>
      <c r="AW10" s="427"/>
      <c r="AX10" s="427"/>
      <c r="AY10" s="428" t="s">
        <v>115</v>
      </c>
      <c r="AZ10" s="429"/>
      <c r="BA10" s="429"/>
      <c r="BB10" s="429"/>
      <c r="BC10" s="429"/>
      <c r="BD10" s="429"/>
      <c r="BE10" s="429"/>
      <c r="BF10" s="429"/>
      <c r="BG10" s="429"/>
      <c r="BH10" s="429"/>
      <c r="BI10" s="429"/>
      <c r="BJ10" s="429"/>
      <c r="BK10" s="429"/>
      <c r="BL10" s="429"/>
      <c r="BM10" s="430"/>
      <c r="BN10" s="394">
        <v>1409</v>
      </c>
      <c r="BO10" s="395"/>
      <c r="BP10" s="395"/>
      <c r="BQ10" s="395"/>
      <c r="BR10" s="395"/>
      <c r="BS10" s="395"/>
      <c r="BT10" s="395"/>
      <c r="BU10" s="396"/>
      <c r="BV10" s="394">
        <v>1179</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42296</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127418</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130</v>
      </c>
      <c r="N13" s="486"/>
      <c r="O13" s="486"/>
      <c r="P13" s="486"/>
      <c r="Q13" s="487"/>
      <c r="R13" s="478">
        <v>41110</v>
      </c>
      <c r="S13" s="479"/>
      <c r="T13" s="479"/>
      <c r="U13" s="479"/>
      <c r="V13" s="480"/>
      <c r="W13" s="410" t="s">
        <v>131</v>
      </c>
      <c r="X13" s="411"/>
      <c r="Y13" s="411"/>
      <c r="Z13" s="411"/>
      <c r="AA13" s="411"/>
      <c r="AB13" s="401"/>
      <c r="AC13" s="445">
        <v>695</v>
      </c>
      <c r="AD13" s="446"/>
      <c r="AE13" s="446"/>
      <c r="AF13" s="446"/>
      <c r="AG13" s="488"/>
      <c r="AH13" s="445">
        <v>755</v>
      </c>
      <c r="AI13" s="446"/>
      <c r="AJ13" s="446"/>
      <c r="AK13" s="446"/>
      <c r="AL13" s="447"/>
      <c r="AM13" s="423" t="s">
        <v>132</v>
      </c>
      <c r="AN13" s="424"/>
      <c r="AO13" s="424"/>
      <c r="AP13" s="424"/>
      <c r="AQ13" s="424"/>
      <c r="AR13" s="424"/>
      <c r="AS13" s="424"/>
      <c r="AT13" s="425"/>
      <c r="AU13" s="426" t="s">
        <v>110</v>
      </c>
      <c r="AV13" s="427"/>
      <c r="AW13" s="427"/>
      <c r="AX13" s="427"/>
      <c r="AY13" s="428" t="s">
        <v>133</v>
      </c>
      <c r="AZ13" s="429"/>
      <c r="BA13" s="429"/>
      <c r="BB13" s="429"/>
      <c r="BC13" s="429"/>
      <c r="BD13" s="429"/>
      <c r="BE13" s="429"/>
      <c r="BF13" s="429"/>
      <c r="BG13" s="429"/>
      <c r="BH13" s="429"/>
      <c r="BI13" s="429"/>
      <c r="BJ13" s="429"/>
      <c r="BK13" s="429"/>
      <c r="BL13" s="429"/>
      <c r="BM13" s="430"/>
      <c r="BN13" s="394">
        <v>-535133</v>
      </c>
      <c r="BO13" s="395"/>
      <c r="BP13" s="395"/>
      <c r="BQ13" s="395"/>
      <c r="BR13" s="395"/>
      <c r="BS13" s="395"/>
      <c r="BT13" s="395"/>
      <c r="BU13" s="396"/>
      <c r="BV13" s="394">
        <v>177732</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0.4</v>
      </c>
      <c r="CU13" s="392"/>
      <c r="CV13" s="392"/>
      <c r="CW13" s="392"/>
      <c r="CX13" s="392"/>
      <c r="CY13" s="392"/>
      <c r="CZ13" s="392"/>
      <c r="DA13" s="393"/>
      <c r="DB13" s="391">
        <v>0.3</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42283</v>
      </c>
      <c r="S14" s="479"/>
      <c r="T14" s="479"/>
      <c r="U14" s="479"/>
      <c r="V14" s="480"/>
      <c r="W14" s="384"/>
      <c r="X14" s="385"/>
      <c r="Y14" s="385"/>
      <c r="Z14" s="385"/>
      <c r="AA14" s="385"/>
      <c r="AB14" s="374"/>
      <c r="AC14" s="481">
        <v>3.3</v>
      </c>
      <c r="AD14" s="482"/>
      <c r="AE14" s="482"/>
      <c r="AF14" s="482"/>
      <c r="AG14" s="483"/>
      <c r="AH14" s="481">
        <v>3.8</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130</v>
      </c>
      <c r="N15" s="486"/>
      <c r="O15" s="486"/>
      <c r="P15" s="486"/>
      <c r="Q15" s="487"/>
      <c r="R15" s="478">
        <v>41179</v>
      </c>
      <c r="S15" s="479"/>
      <c r="T15" s="479"/>
      <c r="U15" s="479"/>
      <c r="V15" s="480"/>
      <c r="W15" s="410" t="s">
        <v>137</v>
      </c>
      <c r="X15" s="411"/>
      <c r="Y15" s="411"/>
      <c r="Z15" s="411"/>
      <c r="AA15" s="411"/>
      <c r="AB15" s="401"/>
      <c r="AC15" s="445">
        <v>9862</v>
      </c>
      <c r="AD15" s="446"/>
      <c r="AE15" s="446"/>
      <c r="AF15" s="446"/>
      <c r="AG15" s="488"/>
      <c r="AH15" s="445">
        <v>8831</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7806187</v>
      </c>
      <c r="BO15" s="358"/>
      <c r="BP15" s="358"/>
      <c r="BQ15" s="358"/>
      <c r="BR15" s="358"/>
      <c r="BS15" s="358"/>
      <c r="BT15" s="358"/>
      <c r="BU15" s="359"/>
      <c r="BV15" s="357">
        <v>7390977</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46.2</v>
      </c>
      <c r="AD16" s="482"/>
      <c r="AE16" s="482"/>
      <c r="AF16" s="482"/>
      <c r="AG16" s="483"/>
      <c r="AH16" s="481">
        <v>45</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7283166</v>
      </c>
      <c r="BO16" s="395"/>
      <c r="BP16" s="395"/>
      <c r="BQ16" s="395"/>
      <c r="BR16" s="395"/>
      <c r="BS16" s="395"/>
      <c r="BT16" s="395"/>
      <c r="BU16" s="396"/>
      <c r="BV16" s="394">
        <v>7194501</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10784</v>
      </c>
      <c r="AD17" s="446"/>
      <c r="AE17" s="446"/>
      <c r="AF17" s="446"/>
      <c r="AG17" s="488"/>
      <c r="AH17" s="445">
        <v>10029</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9996905</v>
      </c>
      <c r="BO17" s="395"/>
      <c r="BP17" s="395"/>
      <c r="BQ17" s="395"/>
      <c r="BR17" s="395"/>
      <c r="BS17" s="395"/>
      <c r="BT17" s="395"/>
      <c r="BU17" s="396"/>
      <c r="BV17" s="394">
        <v>9425048</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56.72</v>
      </c>
      <c r="M18" s="518"/>
      <c r="N18" s="518"/>
      <c r="O18" s="518"/>
      <c r="P18" s="518"/>
      <c r="Q18" s="518"/>
      <c r="R18" s="519"/>
      <c r="S18" s="519"/>
      <c r="T18" s="519"/>
      <c r="U18" s="519"/>
      <c r="V18" s="520"/>
      <c r="W18" s="412"/>
      <c r="X18" s="413"/>
      <c r="Y18" s="413"/>
      <c r="Z18" s="413"/>
      <c r="AA18" s="413"/>
      <c r="AB18" s="404"/>
      <c r="AC18" s="521">
        <v>50.5</v>
      </c>
      <c r="AD18" s="522"/>
      <c r="AE18" s="522"/>
      <c r="AF18" s="522"/>
      <c r="AG18" s="523"/>
      <c r="AH18" s="521">
        <v>51.1</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9490880</v>
      </c>
      <c r="BO18" s="395"/>
      <c r="BP18" s="395"/>
      <c r="BQ18" s="395"/>
      <c r="BR18" s="395"/>
      <c r="BS18" s="395"/>
      <c r="BT18" s="395"/>
      <c r="BU18" s="396"/>
      <c r="BV18" s="394">
        <v>8983830</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748</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16021825</v>
      </c>
      <c r="BO19" s="395"/>
      <c r="BP19" s="395"/>
      <c r="BQ19" s="395"/>
      <c r="BR19" s="395"/>
      <c r="BS19" s="395"/>
      <c r="BT19" s="395"/>
      <c r="BU19" s="396"/>
      <c r="BV19" s="394">
        <v>15571504</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15810</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3829741</v>
      </c>
      <c r="BO22" s="358"/>
      <c r="BP22" s="358"/>
      <c r="BQ22" s="358"/>
      <c r="BR22" s="358"/>
      <c r="BS22" s="358"/>
      <c r="BT22" s="358"/>
      <c r="BU22" s="359"/>
      <c r="BV22" s="357">
        <v>3770924</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1964585</v>
      </c>
      <c r="BO23" s="395"/>
      <c r="BP23" s="395"/>
      <c r="BQ23" s="395"/>
      <c r="BR23" s="395"/>
      <c r="BS23" s="395"/>
      <c r="BT23" s="395"/>
      <c r="BU23" s="396"/>
      <c r="BV23" s="394">
        <v>1850684</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8600</v>
      </c>
      <c r="R24" s="446"/>
      <c r="S24" s="446"/>
      <c r="T24" s="446"/>
      <c r="U24" s="446"/>
      <c r="V24" s="488"/>
      <c r="W24" s="540"/>
      <c r="X24" s="541"/>
      <c r="Y24" s="542"/>
      <c r="Z24" s="444" t="s">
        <v>162</v>
      </c>
      <c r="AA24" s="424"/>
      <c r="AB24" s="424"/>
      <c r="AC24" s="424"/>
      <c r="AD24" s="424"/>
      <c r="AE24" s="424"/>
      <c r="AF24" s="424"/>
      <c r="AG24" s="425"/>
      <c r="AH24" s="445">
        <v>341</v>
      </c>
      <c r="AI24" s="446"/>
      <c r="AJ24" s="446"/>
      <c r="AK24" s="446"/>
      <c r="AL24" s="488"/>
      <c r="AM24" s="445">
        <v>975601</v>
      </c>
      <c r="AN24" s="446"/>
      <c r="AO24" s="446"/>
      <c r="AP24" s="446"/>
      <c r="AQ24" s="446"/>
      <c r="AR24" s="488"/>
      <c r="AS24" s="445">
        <v>2861</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3396714</v>
      </c>
      <c r="BO24" s="395"/>
      <c r="BP24" s="395"/>
      <c r="BQ24" s="395"/>
      <c r="BR24" s="395"/>
      <c r="BS24" s="395"/>
      <c r="BT24" s="395"/>
      <c r="BU24" s="396"/>
      <c r="BV24" s="394">
        <v>3267866</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6700</v>
      </c>
      <c r="R25" s="446"/>
      <c r="S25" s="446"/>
      <c r="T25" s="446"/>
      <c r="U25" s="446"/>
      <c r="V25" s="488"/>
      <c r="W25" s="540"/>
      <c r="X25" s="541"/>
      <c r="Y25" s="542"/>
      <c r="Z25" s="444" t="s">
        <v>165</v>
      </c>
      <c r="AA25" s="424"/>
      <c r="AB25" s="424"/>
      <c r="AC25" s="424"/>
      <c r="AD25" s="424"/>
      <c r="AE25" s="424"/>
      <c r="AF25" s="424"/>
      <c r="AG25" s="425"/>
      <c r="AH25" s="445">
        <v>61</v>
      </c>
      <c r="AI25" s="446"/>
      <c r="AJ25" s="446"/>
      <c r="AK25" s="446"/>
      <c r="AL25" s="488"/>
      <c r="AM25" s="445">
        <v>167323</v>
      </c>
      <c r="AN25" s="446"/>
      <c r="AO25" s="446"/>
      <c r="AP25" s="446"/>
      <c r="AQ25" s="446"/>
      <c r="AR25" s="488"/>
      <c r="AS25" s="445">
        <v>2743</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4046150</v>
      </c>
      <c r="BO25" s="358"/>
      <c r="BP25" s="358"/>
      <c r="BQ25" s="358"/>
      <c r="BR25" s="358"/>
      <c r="BS25" s="358"/>
      <c r="BT25" s="358"/>
      <c r="BU25" s="359"/>
      <c r="BV25" s="357">
        <v>2088964</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6200</v>
      </c>
      <c r="R26" s="446"/>
      <c r="S26" s="446"/>
      <c r="T26" s="446"/>
      <c r="U26" s="446"/>
      <c r="V26" s="488"/>
      <c r="W26" s="540"/>
      <c r="X26" s="541"/>
      <c r="Y26" s="542"/>
      <c r="Z26" s="444" t="s">
        <v>168</v>
      </c>
      <c r="AA26" s="546"/>
      <c r="AB26" s="546"/>
      <c r="AC26" s="546"/>
      <c r="AD26" s="546"/>
      <c r="AE26" s="546"/>
      <c r="AF26" s="546"/>
      <c r="AG26" s="547"/>
      <c r="AH26" s="445">
        <v>12</v>
      </c>
      <c r="AI26" s="446"/>
      <c r="AJ26" s="446"/>
      <c r="AK26" s="446"/>
      <c r="AL26" s="488"/>
      <c r="AM26" s="445">
        <v>30864</v>
      </c>
      <c r="AN26" s="446"/>
      <c r="AO26" s="446"/>
      <c r="AP26" s="446"/>
      <c r="AQ26" s="446"/>
      <c r="AR26" s="488"/>
      <c r="AS26" s="445">
        <v>2572</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4200</v>
      </c>
      <c r="R27" s="446"/>
      <c r="S27" s="446"/>
      <c r="T27" s="446"/>
      <c r="U27" s="446"/>
      <c r="V27" s="488"/>
      <c r="W27" s="540"/>
      <c r="X27" s="541"/>
      <c r="Y27" s="542"/>
      <c r="Z27" s="444" t="s">
        <v>171</v>
      </c>
      <c r="AA27" s="424"/>
      <c r="AB27" s="424"/>
      <c r="AC27" s="424"/>
      <c r="AD27" s="424"/>
      <c r="AE27" s="424"/>
      <c r="AF27" s="424"/>
      <c r="AG27" s="425"/>
      <c r="AH27" s="445">
        <v>4</v>
      </c>
      <c r="AI27" s="446"/>
      <c r="AJ27" s="446"/>
      <c r="AK27" s="446"/>
      <c r="AL27" s="488"/>
      <c r="AM27" s="445">
        <v>15728</v>
      </c>
      <c r="AN27" s="446"/>
      <c r="AO27" s="446"/>
      <c r="AP27" s="446"/>
      <c r="AQ27" s="446"/>
      <c r="AR27" s="488"/>
      <c r="AS27" s="445">
        <v>3932</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v>196766</v>
      </c>
      <c r="BO27" s="514"/>
      <c r="BP27" s="514"/>
      <c r="BQ27" s="514"/>
      <c r="BR27" s="514"/>
      <c r="BS27" s="514"/>
      <c r="BT27" s="514"/>
      <c r="BU27" s="515"/>
      <c r="BV27" s="513">
        <v>189494</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3300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2365292</v>
      </c>
      <c r="BO28" s="358"/>
      <c r="BP28" s="358"/>
      <c r="BQ28" s="358"/>
      <c r="BR28" s="358"/>
      <c r="BS28" s="358"/>
      <c r="BT28" s="358"/>
      <c r="BU28" s="359"/>
      <c r="BV28" s="357">
        <v>2491301</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14</v>
      </c>
      <c r="M29" s="446"/>
      <c r="N29" s="446"/>
      <c r="O29" s="446"/>
      <c r="P29" s="488"/>
      <c r="Q29" s="445">
        <v>3000</v>
      </c>
      <c r="R29" s="446"/>
      <c r="S29" s="446"/>
      <c r="T29" s="446"/>
      <c r="U29" s="446"/>
      <c r="V29" s="488"/>
      <c r="W29" s="543"/>
      <c r="X29" s="544"/>
      <c r="Y29" s="545"/>
      <c r="Z29" s="444" t="s">
        <v>177</v>
      </c>
      <c r="AA29" s="424"/>
      <c r="AB29" s="424"/>
      <c r="AC29" s="424"/>
      <c r="AD29" s="424"/>
      <c r="AE29" s="424"/>
      <c r="AF29" s="424"/>
      <c r="AG29" s="425"/>
      <c r="AH29" s="445">
        <v>345</v>
      </c>
      <c r="AI29" s="446"/>
      <c r="AJ29" s="446"/>
      <c r="AK29" s="446"/>
      <c r="AL29" s="488"/>
      <c r="AM29" s="445">
        <v>991329</v>
      </c>
      <c r="AN29" s="446"/>
      <c r="AO29" s="446"/>
      <c r="AP29" s="446"/>
      <c r="AQ29" s="446"/>
      <c r="AR29" s="488"/>
      <c r="AS29" s="445">
        <v>2873</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t="s">
        <v>122</v>
      </c>
      <c r="BO29" s="395"/>
      <c r="BP29" s="395"/>
      <c r="BQ29" s="395"/>
      <c r="BR29" s="395"/>
      <c r="BS29" s="395"/>
      <c r="BT29" s="395"/>
      <c r="BU29" s="396"/>
      <c r="BV29" s="394" t="s">
        <v>122</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99.2</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1336283</v>
      </c>
      <c r="BO30" s="514"/>
      <c r="BP30" s="514"/>
      <c r="BQ30" s="514"/>
      <c r="BR30" s="514"/>
      <c r="BS30" s="514"/>
      <c r="BT30" s="514"/>
      <c r="BU30" s="515"/>
      <c r="BV30" s="513">
        <v>1461550</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6</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f>IF(BG34="","",MAX(C34:D43,U34:V43,AM34:AN43)+1)</f>
        <v>8</v>
      </c>
      <c r="BF34" s="584"/>
      <c r="BG34" s="585" t="str">
        <f>IF('各会計、関係団体の財政状況及び健全化判断比率'!B33="","",'各会計、関係団体の財政状況及び健全化判断比率'!B33)</f>
        <v>農業集落排水事業特別会計</v>
      </c>
      <c r="BH34" s="585"/>
      <c r="BI34" s="585"/>
      <c r="BJ34" s="585"/>
      <c r="BK34" s="585"/>
      <c r="BL34" s="585"/>
      <c r="BM34" s="585"/>
      <c r="BN34" s="585"/>
      <c r="BO34" s="585"/>
      <c r="BP34" s="585"/>
      <c r="BQ34" s="585"/>
      <c r="BR34" s="585"/>
      <c r="BS34" s="585"/>
      <c r="BT34" s="585"/>
      <c r="BU34" s="585"/>
      <c r="BV34" s="175"/>
      <c r="BW34" s="584">
        <f>IF(BY34="","",MAX(C34:D43,U34:V43,AM34:AN43,BE34:BF43)+1)</f>
        <v>9</v>
      </c>
      <c r="BX34" s="584"/>
      <c r="BY34" s="585" t="str">
        <f>IF('各会計、関係団体の財政状況及び健全化判断比率'!B68="","",'各会計、関係団体の財政状況及び健全化判断比率'!B68)</f>
        <v>蒲郡市幸田町衛生組合</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f>IF(E35="","",C34+1)</f>
        <v>2</v>
      </c>
      <c r="D35" s="584"/>
      <c r="E35" s="585" t="str">
        <f>IF('各会計、関係団体の財政状況及び健全化判断比率'!B8="","",'各会計、関係団体の財政状況及び健全化判断比率'!B8)</f>
        <v>土地取得特別会計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f t="shared" ref="AM35:AM43" si="0">IF(AO35="","",AM34+1)</f>
        <v>7</v>
      </c>
      <c r="AN35" s="584"/>
      <c r="AO35" s="585" t="str">
        <f>IF('各会計、関係団体の財政状況及び健全化判断比率'!B32="","",'各会計、関係団体の財政状況及び健全化判断比率'!B32)</f>
        <v>下水道事業会計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10</v>
      </c>
      <c r="BX35" s="584"/>
      <c r="BY35" s="585" t="str">
        <f>IF('各会計、関係団体の財政状況及び健全化判断比率'!B69="","",'各会計、関係団体の財政状況及び健全化判断比率'!B69)</f>
        <v>岡崎市額田郡模範造林組合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11</v>
      </c>
      <c r="BX36" s="584"/>
      <c r="BY36" s="585" t="str">
        <f>IF('各会計、関係団体の財政状況及び健全化判断比率'!B70="","",'各会計、関係団体の財政状況及び健全化判断比率'!B70)</f>
        <v>愛知県市町村職員退職手当組合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12</v>
      </c>
      <c r="BX37" s="584"/>
      <c r="BY37" s="585" t="str">
        <f>IF('各会計、関係団体の財政状況及び健全化判断比率'!B71="","",'各会計、関係団体の財政状況及び健全化判断比率'!B71)</f>
        <v>愛知県後期高齢者医療広域連合（一般会計）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13</v>
      </c>
      <c r="BX38" s="584"/>
      <c r="BY38" s="585" t="str">
        <f>IF('各会計、関係団体の財政状況及び健全化判断比率'!B72="","",'各会計、関係団体の財政状況及び健全化判断比率'!B72)</f>
        <v>愛知県後期高齢者医療広域連合（特別会計）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t="str">
        <f t="shared" si="2"/>
        <v/>
      </c>
      <c r="BX39" s="584"/>
      <c r="BY39" s="585" t="str">
        <f>IF('各会計、関係団体の財政状況及び健全化判断比率'!B73="","",'各会計、関係団体の財政状況及び健全化判断比率'!B73)</f>
        <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5Z/E+sNxbbHzT4w+UNcVr3PKOyRE6PGP5iHNpETSv4titt1bjc+LItYEygJpvwIIGcLPsa7fg30aQCCIB5DwVQ==" saltValue="0yVdA4nyjE4Nwr05fFI4+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9084545</v>
      </c>
      <c r="S5" s="600"/>
      <c r="T5" s="600"/>
      <c r="U5" s="600"/>
      <c r="V5" s="600"/>
      <c r="W5" s="600"/>
      <c r="X5" s="600"/>
      <c r="Y5" s="601"/>
      <c r="Z5" s="602">
        <v>43.9</v>
      </c>
      <c r="AA5" s="602"/>
      <c r="AB5" s="602"/>
      <c r="AC5" s="602"/>
      <c r="AD5" s="603">
        <v>8763732</v>
      </c>
      <c r="AE5" s="603"/>
      <c r="AF5" s="603"/>
      <c r="AG5" s="603"/>
      <c r="AH5" s="603"/>
      <c r="AI5" s="603"/>
      <c r="AJ5" s="603"/>
      <c r="AK5" s="603"/>
      <c r="AL5" s="604">
        <v>84.1</v>
      </c>
      <c r="AM5" s="605"/>
      <c r="AN5" s="605"/>
      <c r="AO5" s="606"/>
      <c r="AP5" s="596" t="s">
        <v>216</v>
      </c>
      <c r="AQ5" s="597"/>
      <c r="AR5" s="597"/>
      <c r="AS5" s="597"/>
      <c r="AT5" s="597"/>
      <c r="AU5" s="597"/>
      <c r="AV5" s="597"/>
      <c r="AW5" s="597"/>
      <c r="AX5" s="597"/>
      <c r="AY5" s="597"/>
      <c r="AZ5" s="597"/>
      <c r="BA5" s="597"/>
      <c r="BB5" s="597"/>
      <c r="BC5" s="597"/>
      <c r="BD5" s="597"/>
      <c r="BE5" s="597"/>
      <c r="BF5" s="598"/>
      <c r="BG5" s="610">
        <v>8762020</v>
      </c>
      <c r="BH5" s="611"/>
      <c r="BI5" s="611"/>
      <c r="BJ5" s="611"/>
      <c r="BK5" s="611"/>
      <c r="BL5" s="611"/>
      <c r="BM5" s="611"/>
      <c r="BN5" s="612"/>
      <c r="BO5" s="613">
        <v>96.4</v>
      </c>
      <c r="BP5" s="613"/>
      <c r="BQ5" s="613"/>
      <c r="BR5" s="613"/>
      <c r="BS5" s="614" t="s">
        <v>122</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150748</v>
      </c>
      <c r="S6" s="611"/>
      <c r="T6" s="611"/>
      <c r="U6" s="611"/>
      <c r="V6" s="611"/>
      <c r="W6" s="611"/>
      <c r="X6" s="611"/>
      <c r="Y6" s="612"/>
      <c r="Z6" s="613">
        <v>0.7</v>
      </c>
      <c r="AA6" s="613"/>
      <c r="AB6" s="613"/>
      <c r="AC6" s="613"/>
      <c r="AD6" s="614">
        <v>150748</v>
      </c>
      <c r="AE6" s="614"/>
      <c r="AF6" s="614"/>
      <c r="AG6" s="614"/>
      <c r="AH6" s="614"/>
      <c r="AI6" s="614"/>
      <c r="AJ6" s="614"/>
      <c r="AK6" s="614"/>
      <c r="AL6" s="615">
        <v>1.4</v>
      </c>
      <c r="AM6" s="616"/>
      <c r="AN6" s="616"/>
      <c r="AO6" s="617"/>
      <c r="AP6" s="607" t="s">
        <v>221</v>
      </c>
      <c r="AQ6" s="608"/>
      <c r="AR6" s="608"/>
      <c r="AS6" s="608"/>
      <c r="AT6" s="608"/>
      <c r="AU6" s="608"/>
      <c r="AV6" s="608"/>
      <c r="AW6" s="608"/>
      <c r="AX6" s="608"/>
      <c r="AY6" s="608"/>
      <c r="AZ6" s="608"/>
      <c r="BA6" s="608"/>
      <c r="BB6" s="608"/>
      <c r="BC6" s="608"/>
      <c r="BD6" s="608"/>
      <c r="BE6" s="608"/>
      <c r="BF6" s="609"/>
      <c r="BG6" s="610">
        <v>8762020</v>
      </c>
      <c r="BH6" s="611"/>
      <c r="BI6" s="611"/>
      <c r="BJ6" s="611"/>
      <c r="BK6" s="611"/>
      <c r="BL6" s="611"/>
      <c r="BM6" s="611"/>
      <c r="BN6" s="612"/>
      <c r="BO6" s="613">
        <v>96.4</v>
      </c>
      <c r="BP6" s="613"/>
      <c r="BQ6" s="613"/>
      <c r="BR6" s="613"/>
      <c r="BS6" s="614" t="s">
        <v>122</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139490</v>
      </c>
      <c r="CS6" s="611"/>
      <c r="CT6" s="611"/>
      <c r="CU6" s="611"/>
      <c r="CV6" s="611"/>
      <c r="CW6" s="611"/>
      <c r="CX6" s="611"/>
      <c r="CY6" s="612"/>
      <c r="CZ6" s="604">
        <v>0.7</v>
      </c>
      <c r="DA6" s="605"/>
      <c r="DB6" s="605"/>
      <c r="DC6" s="621"/>
      <c r="DD6" s="619" t="s">
        <v>122</v>
      </c>
      <c r="DE6" s="611"/>
      <c r="DF6" s="611"/>
      <c r="DG6" s="611"/>
      <c r="DH6" s="611"/>
      <c r="DI6" s="611"/>
      <c r="DJ6" s="611"/>
      <c r="DK6" s="611"/>
      <c r="DL6" s="611"/>
      <c r="DM6" s="611"/>
      <c r="DN6" s="611"/>
      <c r="DO6" s="611"/>
      <c r="DP6" s="612"/>
      <c r="DQ6" s="619">
        <v>139490</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2954</v>
      </c>
      <c r="S7" s="611"/>
      <c r="T7" s="611"/>
      <c r="U7" s="611"/>
      <c r="V7" s="611"/>
      <c r="W7" s="611"/>
      <c r="X7" s="611"/>
      <c r="Y7" s="612"/>
      <c r="Z7" s="613">
        <v>0</v>
      </c>
      <c r="AA7" s="613"/>
      <c r="AB7" s="613"/>
      <c r="AC7" s="613"/>
      <c r="AD7" s="614">
        <v>2954</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3444135</v>
      </c>
      <c r="BH7" s="611"/>
      <c r="BI7" s="611"/>
      <c r="BJ7" s="611"/>
      <c r="BK7" s="611"/>
      <c r="BL7" s="611"/>
      <c r="BM7" s="611"/>
      <c r="BN7" s="612"/>
      <c r="BO7" s="613">
        <v>37.9</v>
      </c>
      <c r="BP7" s="613"/>
      <c r="BQ7" s="613"/>
      <c r="BR7" s="613"/>
      <c r="BS7" s="614" t="s">
        <v>122</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3528141</v>
      </c>
      <c r="CS7" s="611"/>
      <c r="CT7" s="611"/>
      <c r="CU7" s="611"/>
      <c r="CV7" s="611"/>
      <c r="CW7" s="611"/>
      <c r="CX7" s="611"/>
      <c r="CY7" s="612"/>
      <c r="CZ7" s="613">
        <v>18.100000000000001</v>
      </c>
      <c r="DA7" s="613"/>
      <c r="DB7" s="613"/>
      <c r="DC7" s="613"/>
      <c r="DD7" s="619">
        <v>144375</v>
      </c>
      <c r="DE7" s="611"/>
      <c r="DF7" s="611"/>
      <c r="DG7" s="611"/>
      <c r="DH7" s="611"/>
      <c r="DI7" s="611"/>
      <c r="DJ7" s="611"/>
      <c r="DK7" s="611"/>
      <c r="DL7" s="611"/>
      <c r="DM7" s="611"/>
      <c r="DN7" s="611"/>
      <c r="DO7" s="611"/>
      <c r="DP7" s="612"/>
      <c r="DQ7" s="619">
        <v>3314102</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61411</v>
      </c>
      <c r="S8" s="611"/>
      <c r="T8" s="611"/>
      <c r="U8" s="611"/>
      <c r="V8" s="611"/>
      <c r="W8" s="611"/>
      <c r="X8" s="611"/>
      <c r="Y8" s="612"/>
      <c r="Z8" s="613">
        <v>0.3</v>
      </c>
      <c r="AA8" s="613"/>
      <c r="AB8" s="613"/>
      <c r="AC8" s="613"/>
      <c r="AD8" s="614">
        <v>61411</v>
      </c>
      <c r="AE8" s="614"/>
      <c r="AF8" s="614"/>
      <c r="AG8" s="614"/>
      <c r="AH8" s="614"/>
      <c r="AI8" s="614"/>
      <c r="AJ8" s="614"/>
      <c r="AK8" s="614"/>
      <c r="AL8" s="615">
        <v>0.6</v>
      </c>
      <c r="AM8" s="616"/>
      <c r="AN8" s="616"/>
      <c r="AO8" s="617"/>
      <c r="AP8" s="607" t="s">
        <v>227</v>
      </c>
      <c r="AQ8" s="608"/>
      <c r="AR8" s="608"/>
      <c r="AS8" s="608"/>
      <c r="AT8" s="608"/>
      <c r="AU8" s="608"/>
      <c r="AV8" s="608"/>
      <c r="AW8" s="608"/>
      <c r="AX8" s="608"/>
      <c r="AY8" s="608"/>
      <c r="AZ8" s="608"/>
      <c r="BA8" s="608"/>
      <c r="BB8" s="608"/>
      <c r="BC8" s="608"/>
      <c r="BD8" s="608"/>
      <c r="BE8" s="608"/>
      <c r="BF8" s="609"/>
      <c r="BG8" s="610">
        <v>79828</v>
      </c>
      <c r="BH8" s="611"/>
      <c r="BI8" s="611"/>
      <c r="BJ8" s="611"/>
      <c r="BK8" s="611"/>
      <c r="BL8" s="611"/>
      <c r="BM8" s="611"/>
      <c r="BN8" s="612"/>
      <c r="BO8" s="613">
        <v>0.9</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6894489</v>
      </c>
      <c r="CS8" s="611"/>
      <c r="CT8" s="611"/>
      <c r="CU8" s="611"/>
      <c r="CV8" s="611"/>
      <c r="CW8" s="611"/>
      <c r="CX8" s="611"/>
      <c r="CY8" s="612"/>
      <c r="CZ8" s="613">
        <v>35.299999999999997</v>
      </c>
      <c r="DA8" s="613"/>
      <c r="DB8" s="613"/>
      <c r="DC8" s="613"/>
      <c r="DD8" s="619">
        <v>624919</v>
      </c>
      <c r="DE8" s="611"/>
      <c r="DF8" s="611"/>
      <c r="DG8" s="611"/>
      <c r="DH8" s="611"/>
      <c r="DI8" s="611"/>
      <c r="DJ8" s="611"/>
      <c r="DK8" s="611"/>
      <c r="DL8" s="611"/>
      <c r="DM8" s="611"/>
      <c r="DN8" s="611"/>
      <c r="DO8" s="611"/>
      <c r="DP8" s="612"/>
      <c r="DQ8" s="619">
        <v>4291224</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63327</v>
      </c>
      <c r="S9" s="611"/>
      <c r="T9" s="611"/>
      <c r="U9" s="611"/>
      <c r="V9" s="611"/>
      <c r="W9" s="611"/>
      <c r="X9" s="611"/>
      <c r="Y9" s="612"/>
      <c r="Z9" s="613">
        <v>0.3</v>
      </c>
      <c r="AA9" s="613"/>
      <c r="AB9" s="613"/>
      <c r="AC9" s="613"/>
      <c r="AD9" s="614">
        <v>63327</v>
      </c>
      <c r="AE9" s="614"/>
      <c r="AF9" s="614"/>
      <c r="AG9" s="614"/>
      <c r="AH9" s="614"/>
      <c r="AI9" s="614"/>
      <c r="AJ9" s="614"/>
      <c r="AK9" s="614"/>
      <c r="AL9" s="615">
        <v>0.6</v>
      </c>
      <c r="AM9" s="616"/>
      <c r="AN9" s="616"/>
      <c r="AO9" s="617"/>
      <c r="AP9" s="607" t="s">
        <v>230</v>
      </c>
      <c r="AQ9" s="608"/>
      <c r="AR9" s="608"/>
      <c r="AS9" s="608"/>
      <c r="AT9" s="608"/>
      <c r="AU9" s="608"/>
      <c r="AV9" s="608"/>
      <c r="AW9" s="608"/>
      <c r="AX9" s="608"/>
      <c r="AY9" s="608"/>
      <c r="AZ9" s="608"/>
      <c r="BA9" s="608"/>
      <c r="BB9" s="608"/>
      <c r="BC9" s="608"/>
      <c r="BD9" s="608"/>
      <c r="BE9" s="608"/>
      <c r="BF9" s="609"/>
      <c r="BG9" s="610">
        <v>2674313</v>
      </c>
      <c r="BH9" s="611"/>
      <c r="BI9" s="611"/>
      <c r="BJ9" s="611"/>
      <c r="BK9" s="611"/>
      <c r="BL9" s="611"/>
      <c r="BM9" s="611"/>
      <c r="BN9" s="612"/>
      <c r="BO9" s="613">
        <v>29.4</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1501731</v>
      </c>
      <c r="CS9" s="611"/>
      <c r="CT9" s="611"/>
      <c r="CU9" s="611"/>
      <c r="CV9" s="611"/>
      <c r="CW9" s="611"/>
      <c r="CX9" s="611"/>
      <c r="CY9" s="612"/>
      <c r="CZ9" s="613">
        <v>7.7</v>
      </c>
      <c r="DA9" s="613"/>
      <c r="DB9" s="613"/>
      <c r="DC9" s="613"/>
      <c r="DD9" s="619">
        <v>170697</v>
      </c>
      <c r="DE9" s="611"/>
      <c r="DF9" s="611"/>
      <c r="DG9" s="611"/>
      <c r="DH9" s="611"/>
      <c r="DI9" s="611"/>
      <c r="DJ9" s="611"/>
      <c r="DK9" s="611"/>
      <c r="DL9" s="611"/>
      <c r="DM9" s="611"/>
      <c r="DN9" s="611"/>
      <c r="DO9" s="611"/>
      <c r="DP9" s="612"/>
      <c r="DQ9" s="619">
        <v>1222574</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105563</v>
      </c>
      <c r="BH10" s="611"/>
      <c r="BI10" s="611"/>
      <c r="BJ10" s="611"/>
      <c r="BK10" s="611"/>
      <c r="BL10" s="611"/>
      <c r="BM10" s="611"/>
      <c r="BN10" s="612"/>
      <c r="BO10" s="613">
        <v>1.2</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41590</v>
      </c>
      <c r="CS10" s="611"/>
      <c r="CT10" s="611"/>
      <c r="CU10" s="611"/>
      <c r="CV10" s="611"/>
      <c r="CW10" s="611"/>
      <c r="CX10" s="611"/>
      <c r="CY10" s="612"/>
      <c r="CZ10" s="613">
        <v>0.2</v>
      </c>
      <c r="DA10" s="613"/>
      <c r="DB10" s="613"/>
      <c r="DC10" s="613"/>
      <c r="DD10" s="619">
        <v>2585</v>
      </c>
      <c r="DE10" s="611"/>
      <c r="DF10" s="611"/>
      <c r="DG10" s="611"/>
      <c r="DH10" s="611"/>
      <c r="DI10" s="611"/>
      <c r="DJ10" s="611"/>
      <c r="DK10" s="611"/>
      <c r="DL10" s="611"/>
      <c r="DM10" s="611"/>
      <c r="DN10" s="611"/>
      <c r="DO10" s="611"/>
      <c r="DP10" s="612"/>
      <c r="DQ10" s="619">
        <v>2585</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1058375</v>
      </c>
      <c r="S11" s="611"/>
      <c r="T11" s="611"/>
      <c r="U11" s="611"/>
      <c r="V11" s="611"/>
      <c r="W11" s="611"/>
      <c r="X11" s="611"/>
      <c r="Y11" s="612"/>
      <c r="Z11" s="615">
        <v>5.0999999999999996</v>
      </c>
      <c r="AA11" s="616"/>
      <c r="AB11" s="616"/>
      <c r="AC11" s="622"/>
      <c r="AD11" s="619">
        <v>1058375</v>
      </c>
      <c r="AE11" s="611"/>
      <c r="AF11" s="611"/>
      <c r="AG11" s="611"/>
      <c r="AH11" s="611"/>
      <c r="AI11" s="611"/>
      <c r="AJ11" s="611"/>
      <c r="AK11" s="612"/>
      <c r="AL11" s="615">
        <v>10.199999999999999</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584431</v>
      </c>
      <c r="BH11" s="611"/>
      <c r="BI11" s="611"/>
      <c r="BJ11" s="611"/>
      <c r="BK11" s="611"/>
      <c r="BL11" s="611"/>
      <c r="BM11" s="611"/>
      <c r="BN11" s="612"/>
      <c r="BO11" s="613">
        <v>6.4</v>
      </c>
      <c r="BP11" s="613"/>
      <c r="BQ11" s="613"/>
      <c r="BR11" s="613"/>
      <c r="BS11" s="614" t="s">
        <v>122</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868413</v>
      </c>
      <c r="CS11" s="611"/>
      <c r="CT11" s="611"/>
      <c r="CU11" s="611"/>
      <c r="CV11" s="611"/>
      <c r="CW11" s="611"/>
      <c r="CX11" s="611"/>
      <c r="CY11" s="612"/>
      <c r="CZ11" s="613">
        <v>4.4000000000000004</v>
      </c>
      <c r="DA11" s="613"/>
      <c r="DB11" s="613"/>
      <c r="DC11" s="613"/>
      <c r="DD11" s="619">
        <v>276790</v>
      </c>
      <c r="DE11" s="611"/>
      <c r="DF11" s="611"/>
      <c r="DG11" s="611"/>
      <c r="DH11" s="611"/>
      <c r="DI11" s="611"/>
      <c r="DJ11" s="611"/>
      <c r="DK11" s="611"/>
      <c r="DL11" s="611"/>
      <c r="DM11" s="611"/>
      <c r="DN11" s="611"/>
      <c r="DO11" s="611"/>
      <c r="DP11" s="612"/>
      <c r="DQ11" s="619">
        <v>668843</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v>17975</v>
      </c>
      <c r="S12" s="611"/>
      <c r="T12" s="611"/>
      <c r="U12" s="611"/>
      <c r="V12" s="611"/>
      <c r="W12" s="611"/>
      <c r="X12" s="611"/>
      <c r="Y12" s="612"/>
      <c r="Z12" s="613">
        <v>0.1</v>
      </c>
      <c r="AA12" s="613"/>
      <c r="AB12" s="613"/>
      <c r="AC12" s="613"/>
      <c r="AD12" s="614">
        <v>17975</v>
      </c>
      <c r="AE12" s="614"/>
      <c r="AF12" s="614"/>
      <c r="AG12" s="614"/>
      <c r="AH12" s="614"/>
      <c r="AI12" s="614"/>
      <c r="AJ12" s="614"/>
      <c r="AK12" s="614"/>
      <c r="AL12" s="615">
        <v>0.2</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4897892</v>
      </c>
      <c r="BH12" s="611"/>
      <c r="BI12" s="611"/>
      <c r="BJ12" s="611"/>
      <c r="BK12" s="611"/>
      <c r="BL12" s="611"/>
      <c r="BM12" s="611"/>
      <c r="BN12" s="612"/>
      <c r="BO12" s="613">
        <v>53.9</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209422</v>
      </c>
      <c r="CS12" s="611"/>
      <c r="CT12" s="611"/>
      <c r="CU12" s="611"/>
      <c r="CV12" s="611"/>
      <c r="CW12" s="611"/>
      <c r="CX12" s="611"/>
      <c r="CY12" s="612"/>
      <c r="CZ12" s="613">
        <v>1.1000000000000001</v>
      </c>
      <c r="DA12" s="613"/>
      <c r="DB12" s="613"/>
      <c r="DC12" s="613"/>
      <c r="DD12" s="619">
        <v>26634</v>
      </c>
      <c r="DE12" s="611"/>
      <c r="DF12" s="611"/>
      <c r="DG12" s="611"/>
      <c r="DH12" s="611"/>
      <c r="DI12" s="611"/>
      <c r="DJ12" s="611"/>
      <c r="DK12" s="611"/>
      <c r="DL12" s="611"/>
      <c r="DM12" s="611"/>
      <c r="DN12" s="611"/>
      <c r="DO12" s="611"/>
      <c r="DP12" s="612"/>
      <c r="DQ12" s="619">
        <v>119422</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4890910</v>
      </c>
      <c r="BH13" s="611"/>
      <c r="BI13" s="611"/>
      <c r="BJ13" s="611"/>
      <c r="BK13" s="611"/>
      <c r="BL13" s="611"/>
      <c r="BM13" s="611"/>
      <c r="BN13" s="612"/>
      <c r="BO13" s="613">
        <v>53.8</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1863193</v>
      </c>
      <c r="CS13" s="611"/>
      <c r="CT13" s="611"/>
      <c r="CU13" s="611"/>
      <c r="CV13" s="611"/>
      <c r="CW13" s="611"/>
      <c r="CX13" s="611"/>
      <c r="CY13" s="612"/>
      <c r="CZ13" s="613">
        <v>9.5</v>
      </c>
      <c r="DA13" s="613"/>
      <c r="DB13" s="613"/>
      <c r="DC13" s="613"/>
      <c r="DD13" s="619">
        <v>717915</v>
      </c>
      <c r="DE13" s="611"/>
      <c r="DF13" s="611"/>
      <c r="DG13" s="611"/>
      <c r="DH13" s="611"/>
      <c r="DI13" s="611"/>
      <c r="DJ13" s="611"/>
      <c r="DK13" s="611"/>
      <c r="DL13" s="611"/>
      <c r="DM13" s="611"/>
      <c r="DN13" s="611"/>
      <c r="DO13" s="611"/>
      <c r="DP13" s="612"/>
      <c r="DQ13" s="619">
        <v>1570624</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292</v>
      </c>
      <c r="S14" s="611"/>
      <c r="T14" s="611"/>
      <c r="U14" s="611"/>
      <c r="V14" s="611"/>
      <c r="W14" s="611"/>
      <c r="X14" s="611"/>
      <c r="Y14" s="612"/>
      <c r="Z14" s="613">
        <v>0</v>
      </c>
      <c r="AA14" s="613"/>
      <c r="AB14" s="613"/>
      <c r="AC14" s="613"/>
      <c r="AD14" s="614">
        <v>292</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126571</v>
      </c>
      <c r="BH14" s="611"/>
      <c r="BI14" s="611"/>
      <c r="BJ14" s="611"/>
      <c r="BK14" s="611"/>
      <c r="BL14" s="611"/>
      <c r="BM14" s="611"/>
      <c r="BN14" s="612"/>
      <c r="BO14" s="613">
        <v>1.4</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791972</v>
      </c>
      <c r="CS14" s="611"/>
      <c r="CT14" s="611"/>
      <c r="CU14" s="611"/>
      <c r="CV14" s="611"/>
      <c r="CW14" s="611"/>
      <c r="CX14" s="611"/>
      <c r="CY14" s="612"/>
      <c r="CZ14" s="613">
        <v>4.0999999999999996</v>
      </c>
      <c r="DA14" s="613"/>
      <c r="DB14" s="613"/>
      <c r="DC14" s="613"/>
      <c r="DD14" s="619">
        <v>135795</v>
      </c>
      <c r="DE14" s="611"/>
      <c r="DF14" s="611"/>
      <c r="DG14" s="611"/>
      <c r="DH14" s="611"/>
      <c r="DI14" s="611"/>
      <c r="DJ14" s="611"/>
      <c r="DK14" s="611"/>
      <c r="DL14" s="611"/>
      <c r="DM14" s="611"/>
      <c r="DN14" s="611"/>
      <c r="DO14" s="611"/>
      <c r="DP14" s="612"/>
      <c r="DQ14" s="619">
        <v>693480</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293422</v>
      </c>
      <c r="BH15" s="611"/>
      <c r="BI15" s="611"/>
      <c r="BJ15" s="611"/>
      <c r="BK15" s="611"/>
      <c r="BL15" s="611"/>
      <c r="BM15" s="611"/>
      <c r="BN15" s="612"/>
      <c r="BO15" s="613">
        <v>3.2</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2911731</v>
      </c>
      <c r="CS15" s="611"/>
      <c r="CT15" s="611"/>
      <c r="CU15" s="611"/>
      <c r="CV15" s="611"/>
      <c r="CW15" s="611"/>
      <c r="CX15" s="611"/>
      <c r="CY15" s="612"/>
      <c r="CZ15" s="613">
        <v>14.9</v>
      </c>
      <c r="DA15" s="613"/>
      <c r="DB15" s="613"/>
      <c r="DC15" s="613"/>
      <c r="DD15" s="619">
        <v>608254</v>
      </c>
      <c r="DE15" s="611"/>
      <c r="DF15" s="611"/>
      <c r="DG15" s="611"/>
      <c r="DH15" s="611"/>
      <c r="DI15" s="611"/>
      <c r="DJ15" s="611"/>
      <c r="DK15" s="611"/>
      <c r="DL15" s="611"/>
      <c r="DM15" s="611"/>
      <c r="DN15" s="611"/>
      <c r="DO15" s="611"/>
      <c r="DP15" s="612"/>
      <c r="DQ15" s="619">
        <v>2110874</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36564</v>
      </c>
      <c r="S16" s="611"/>
      <c r="T16" s="611"/>
      <c r="U16" s="611"/>
      <c r="V16" s="611"/>
      <c r="W16" s="611"/>
      <c r="X16" s="611"/>
      <c r="Y16" s="612"/>
      <c r="Z16" s="613">
        <v>0.2</v>
      </c>
      <c r="AA16" s="613"/>
      <c r="AB16" s="613"/>
      <c r="AC16" s="613"/>
      <c r="AD16" s="614">
        <v>36564</v>
      </c>
      <c r="AE16" s="614"/>
      <c r="AF16" s="614"/>
      <c r="AG16" s="614"/>
      <c r="AH16" s="614"/>
      <c r="AI16" s="614"/>
      <c r="AJ16" s="614"/>
      <c r="AK16" s="614"/>
      <c r="AL16" s="615">
        <v>0.4</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250696</v>
      </c>
      <c r="CS16" s="611"/>
      <c r="CT16" s="611"/>
      <c r="CU16" s="611"/>
      <c r="CV16" s="611"/>
      <c r="CW16" s="611"/>
      <c r="CX16" s="611"/>
      <c r="CY16" s="612"/>
      <c r="CZ16" s="613">
        <v>1.3</v>
      </c>
      <c r="DA16" s="613"/>
      <c r="DB16" s="613"/>
      <c r="DC16" s="613"/>
      <c r="DD16" s="619" t="s">
        <v>122</v>
      </c>
      <c r="DE16" s="611"/>
      <c r="DF16" s="611"/>
      <c r="DG16" s="611"/>
      <c r="DH16" s="611"/>
      <c r="DI16" s="611"/>
      <c r="DJ16" s="611"/>
      <c r="DK16" s="611"/>
      <c r="DL16" s="611"/>
      <c r="DM16" s="611"/>
      <c r="DN16" s="611"/>
      <c r="DO16" s="611"/>
      <c r="DP16" s="612"/>
      <c r="DQ16" s="619">
        <v>218960</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148554</v>
      </c>
      <c r="S17" s="611"/>
      <c r="T17" s="611"/>
      <c r="U17" s="611"/>
      <c r="V17" s="611"/>
      <c r="W17" s="611"/>
      <c r="X17" s="611"/>
      <c r="Y17" s="612"/>
      <c r="Z17" s="613">
        <v>0.7</v>
      </c>
      <c r="AA17" s="613"/>
      <c r="AB17" s="613"/>
      <c r="AC17" s="613"/>
      <c r="AD17" s="614">
        <v>148554</v>
      </c>
      <c r="AE17" s="614"/>
      <c r="AF17" s="614"/>
      <c r="AG17" s="614"/>
      <c r="AH17" s="614"/>
      <c r="AI17" s="614"/>
      <c r="AJ17" s="614"/>
      <c r="AK17" s="614"/>
      <c r="AL17" s="615">
        <v>1.4</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531414</v>
      </c>
      <c r="CS17" s="611"/>
      <c r="CT17" s="611"/>
      <c r="CU17" s="611"/>
      <c r="CV17" s="611"/>
      <c r="CW17" s="611"/>
      <c r="CX17" s="611"/>
      <c r="CY17" s="612"/>
      <c r="CZ17" s="613">
        <v>2.7</v>
      </c>
      <c r="DA17" s="613"/>
      <c r="DB17" s="613"/>
      <c r="DC17" s="613"/>
      <c r="DD17" s="619" t="s">
        <v>122</v>
      </c>
      <c r="DE17" s="611"/>
      <c r="DF17" s="611"/>
      <c r="DG17" s="611"/>
      <c r="DH17" s="611"/>
      <c r="DI17" s="611"/>
      <c r="DJ17" s="611"/>
      <c r="DK17" s="611"/>
      <c r="DL17" s="611"/>
      <c r="DM17" s="611"/>
      <c r="DN17" s="611"/>
      <c r="DO17" s="611"/>
      <c r="DP17" s="612"/>
      <c r="DQ17" s="619">
        <v>531414</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85606</v>
      </c>
      <c r="S18" s="611"/>
      <c r="T18" s="611"/>
      <c r="U18" s="611"/>
      <c r="V18" s="611"/>
      <c r="W18" s="611"/>
      <c r="X18" s="611"/>
      <c r="Y18" s="612"/>
      <c r="Z18" s="613">
        <v>0.4</v>
      </c>
      <c r="AA18" s="613"/>
      <c r="AB18" s="613"/>
      <c r="AC18" s="613"/>
      <c r="AD18" s="614">
        <v>85606</v>
      </c>
      <c r="AE18" s="614"/>
      <c r="AF18" s="614"/>
      <c r="AG18" s="614"/>
      <c r="AH18" s="614"/>
      <c r="AI18" s="614"/>
      <c r="AJ18" s="614"/>
      <c r="AK18" s="614"/>
      <c r="AL18" s="615">
        <v>0.8</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78294</v>
      </c>
      <c r="S19" s="611"/>
      <c r="T19" s="611"/>
      <c r="U19" s="611"/>
      <c r="V19" s="611"/>
      <c r="W19" s="611"/>
      <c r="X19" s="611"/>
      <c r="Y19" s="612"/>
      <c r="Z19" s="613">
        <v>0.4</v>
      </c>
      <c r="AA19" s="613"/>
      <c r="AB19" s="613"/>
      <c r="AC19" s="613"/>
      <c r="AD19" s="614">
        <v>78294</v>
      </c>
      <c r="AE19" s="614"/>
      <c r="AF19" s="614"/>
      <c r="AG19" s="614"/>
      <c r="AH19" s="614"/>
      <c r="AI19" s="614"/>
      <c r="AJ19" s="614"/>
      <c r="AK19" s="614"/>
      <c r="AL19" s="615">
        <v>0.8</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322525</v>
      </c>
      <c r="BH19" s="611"/>
      <c r="BI19" s="611"/>
      <c r="BJ19" s="611"/>
      <c r="BK19" s="611"/>
      <c r="BL19" s="611"/>
      <c r="BM19" s="611"/>
      <c r="BN19" s="612"/>
      <c r="BO19" s="613">
        <v>3.6</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v>7312</v>
      </c>
      <c r="S20" s="611"/>
      <c r="T20" s="611"/>
      <c r="U20" s="611"/>
      <c r="V20" s="611"/>
      <c r="W20" s="611"/>
      <c r="X20" s="611"/>
      <c r="Y20" s="612"/>
      <c r="Z20" s="613">
        <v>0</v>
      </c>
      <c r="AA20" s="613"/>
      <c r="AB20" s="613"/>
      <c r="AC20" s="613"/>
      <c r="AD20" s="614">
        <v>7312</v>
      </c>
      <c r="AE20" s="614"/>
      <c r="AF20" s="614"/>
      <c r="AG20" s="614"/>
      <c r="AH20" s="614"/>
      <c r="AI20" s="614"/>
      <c r="AJ20" s="614"/>
      <c r="AK20" s="614"/>
      <c r="AL20" s="615">
        <v>0.1</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322525</v>
      </c>
      <c r="BH20" s="611"/>
      <c r="BI20" s="611"/>
      <c r="BJ20" s="611"/>
      <c r="BK20" s="611"/>
      <c r="BL20" s="611"/>
      <c r="BM20" s="611"/>
      <c r="BN20" s="612"/>
      <c r="BO20" s="613">
        <v>3.6</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19532282</v>
      </c>
      <c r="CS20" s="611"/>
      <c r="CT20" s="611"/>
      <c r="CU20" s="611"/>
      <c r="CV20" s="611"/>
      <c r="CW20" s="611"/>
      <c r="CX20" s="611"/>
      <c r="CY20" s="612"/>
      <c r="CZ20" s="613">
        <v>100</v>
      </c>
      <c r="DA20" s="613"/>
      <c r="DB20" s="613"/>
      <c r="DC20" s="613"/>
      <c r="DD20" s="619">
        <v>2707964</v>
      </c>
      <c r="DE20" s="611"/>
      <c r="DF20" s="611"/>
      <c r="DG20" s="611"/>
      <c r="DH20" s="611"/>
      <c r="DI20" s="611"/>
      <c r="DJ20" s="611"/>
      <c r="DK20" s="611"/>
      <c r="DL20" s="611"/>
      <c r="DM20" s="611"/>
      <c r="DN20" s="611"/>
      <c r="DO20" s="611"/>
      <c r="DP20" s="612"/>
      <c r="DQ20" s="619">
        <v>14883592</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80610</v>
      </c>
      <c r="S21" s="611"/>
      <c r="T21" s="611"/>
      <c r="U21" s="611"/>
      <c r="V21" s="611"/>
      <c r="W21" s="611"/>
      <c r="X21" s="611"/>
      <c r="Y21" s="612"/>
      <c r="Z21" s="613">
        <v>0.4</v>
      </c>
      <c r="AA21" s="613"/>
      <c r="AB21" s="613"/>
      <c r="AC21" s="613"/>
      <c r="AD21" s="614" t="s">
        <v>122</v>
      </c>
      <c r="AE21" s="614"/>
      <c r="AF21" s="614"/>
      <c r="AG21" s="614"/>
      <c r="AH21" s="614"/>
      <c r="AI21" s="614"/>
      <c r="AJ21" s="614"/>
      <c r="AK21" s="614"/>
      <c r="AL21" s="615" t="s">
        <v>122</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1712</v>
      </c>
      <c r="BH21" s="611"/>
      <c r="BI21" s="611"/>
      <c r="BJ21" s="611"/>
      <c r="BK21" s="611"/>
      <c r="BL21" s="611"/>
      <c r="BM21" s="611"/>
      <c r="BN21" s="612"/>
      <c r="BO21" s="613">
        <v>0</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t="s">
        <v>122</v>
      </c>
      <c r="S22" s="611"/>
      <c r="T22" s="611"/>
      <c r="U22" s="611"/>
      <c r="V22" s="611"/>
      <c r="W22" s="611"/>
      <c r="X22" s="611"/>
      <c r="Y22" s="612"/>
      <c r="Z22" s="613" t="s">
        <v>122</v>
      </c>
      <c r="AA22" s="613"/>
      <c r="AB22" s="613"/>
      <c r="AC22" s="613"/>
      <c r="AD22" s="614" t="s">
        <v>122</v>
      </c>
      <c r="AE22" s="614"/>
      <c r="AF22" s="614"/>
      <c r="AG22" s="614"/>
      <c r="AH22" s="614"/>
      <c r="AI22" s="614"/>
      <c r="AJ22" s="614"/>
      <c r="AK22" s="614"/>
      <c r="AL22" s="615" t="s">
        <v>122</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80610</v>
      </c>
      <c r="S23" s="611"/>
      <c r="T23" s="611"/>
      <c r="U23" s="611"/>
      <c r="V23" s="611"/>
      <c r="W23" s="611"/>
      <c r="X23" s="611"/>
      <c r="Y23" s="612"/>
      <c r="Z23" s="613">
        <v>0.4</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v>320813</v>
      </c>
      <c r="BH23" s="611"/>
      <c r="BI23" s="611"/>
      <c r="BJ23" s="611"/>
      <c r="BK23" s="611"/>
      <c r="BL23" s="611"/>
      <c r="BM23" s="611"/>
      <c r="BN23" s="612"/>
      <c r="BO23" s="613">
        <v>3.5</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7826073</v>
      </c>
      <c r="CS24" s="600"/>
      <c r="CT24" s="600"/>
      <c r="CU24" s="600"/>
      <c r="CV24" s="600"/>
      <c r="CW24" s="600"/>
      <c r="CX24" s="600"/>
      <c r="CY24" s="601"/>
      <c r="CZ24" s="604">
        <v>40.1</v>
      </c>
      <c r="DA24" s="605"/>
      <c r="DB24" s="605"/>
      <c r="DC24" s="621"/>
      <c r="DD24" s="645">
        <v>5328614</v>
      </c>
      <c r="DE24" s="600"/>
      <c r="DF24" s="600"/>
      <c r="DG24" s="600"/>
      <c r="DH24" s="600"/>
      <c r="DI24" s="600"/>
      <c r="DJ24" s="600"/>
      <c r="DK24" s="601"/>
      <c r="DL24" s="645">
        <v>5279459</v>
      </c>
      <c r="DM24" s="600"/>
      <c r="DN24" s="600"/>
      <c r="DO24" s="600"/>
      <c r="DP24" s="600"/>
      <c r="DQ24" s="600"/>
      <c r="DR24" s="600"/>
      <c r="DS24" s="600"/>
      <c r="DT24" s="600"/>
      <c r="DU24" s="600"/>
      <c r="DV24" s="601"/>
      <c r="DW24" s="604">
        <v>50.6</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10790961</v>
      </c>
      <c r="S25" s="611"/>
      <c r="T25" s="611"/>
      <c r="U25" s="611"/>
      <c r="V25" s="611"/>
      <c r="W25" s="611"/>
      <c r="X25" s="611"/>
      <c r="Y25" s="612"/>
      <c r="Z25" s="613">
        <v>52.2</v>
      </c>
      <c r="AA25" s="613"/>
      <c r="AB25" s="613"/>
      <c r="AC25" s="613"/>
      <c r="AD25" s="614">
        <v>10389538</v>
      </c>
      <c r="AE25" s="614"/>
      <c r="AF25" s="614"/>
      <c r="AG25" s="614"/>
      <c r="AH25" s="614"/>
      <c r="AI25" s="614"/>
      <c r="AJ25" s="614"/>
      <c r="AK25" s="614"/>
      <c r="AL25" s="615">
        <v>99.7</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3795891</v>
      </c>
      <c r="CS25" s="642"/>
      <c r="CT25" s="642"/>
      <c r="CU25" s="642"/>
      <c r="CV25" s="642"/>
      <c r="CW25" s="642"/>
      <c r="CX25" s="642"/>
      <c r="CY25" s="643"/>
      <c r="CZ25" s="615">
        <v>19.399999999999999</v>
      </c>
      <c r="DA25" s="640"/>
      <c r="DB25" s="640"/>
      <c r="DC25" s="644"/>
      <c r="DD25" s="619">
        <v>3552727</v>
      </c>
      <c r="DE25" s="642"/>
      <c r="DF25" s="642"/>
      <c r="DG25" s="642"/>
      <c r="DH25" s="642"/>
      <c r="DI25" s="642"/>
      <c r="DJ25" s="642"/>
      <c r="DK25" s="643"/>
      <c r="DL25" s="619">
        <v>3513248</v>
      </c>
      <c r="DM25" s="642"/>
      <c r="DN25" s="642"/>
      <c r="DO25" s="642"/>
      <c r="DP25" s="642"/>
      <c r="DQ25" s="642"/>
      <c r="DR25" s="642"/>
      <c r="DS25" s="642"/>
      <c r="DT25" s="642"/>
      <c r="DU25" s="642"/>
      <c r="DV25" s="643"/>
      <c r="DW25" s="615">
        <v>33.700000000000003</v>
      </c>
      <c r="DX25" s="640"/>
      <c r="DY25" s="640"/>
      <c r="DZ25" s="640"/>
      <c r="EA25" s="640"/>
      <c r="EB25" s="640"/>
      <c r="EC25" s="641"/>
    </row>
    <row r="26" spans="2:133" ht="11.25" customHeight="1" x14ac:dyDescent="0.15">
      <c r="B26" s="607" t="s">
        <v>283</v>
      </c>
      <c r="C26" s="608"/>
      <c r="D26" s="608"/>
      <c r="E26" s="608"/>
      <c r="F26" s="608"/>
      <c r="G26" s="608"/>
      <c r="H26" s="608"/>
      <c r="I26" s="608"/>
      <c r="J26" s="608"/>
      <c r="K26" s="608"/>
      <c r="L26" s="608"/>
      <c r="M26" s="608"/>
      <c r="N26" s="608"/>
      <c r="O26" s="608"/>
      <c r="P26" s="608"/>
      <c r="Q26" s="609"/>
      <c r="R26" s="610">
        <v>3798</v>
      </c>
      <c r="S26" s="611"/>
      <c r="T26" s="611"/>
      <c r="U26" s="611"/>
      <c r="V26" s="611"/>
      <c r="W26" s="611"/>
      <c r="X26" s="611"/>
      <c r="Y26" s="612"/>
      <c r="Z26" s="613">
        <v>0</v>
      </c>
      <c r="AA26" s="613"/>
      <c r="AB26" s="613"/>
      <c r="AC26" s="613"/>
      <c r="AD26" s="614">
        <v>3798</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2242435</v>
      </c>
      <c r="CS26" s="611"/>
      <c r="CT26" s="611"/>
      <c r="CU26" s="611"/>
      <c r="CV26" s="611"/>
      <c r="CW26" s="611"/>
      <c r="CX26" s="611"/>
      <c r="CY26" s="612"/>
      <c r="CZ26" s="615">
        <v>11.5</v>
      </c>
      <c r="DA26" s="640"/>
      <c r="DB26" s="640"/>
      <c r="DC26" s="644"/>
      <c r="DD26" s="619">
        <v>2037530</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15">
      <c r="B27" s="607" t="s">
        <v>286</v>
      </c>
      <c r="C27" s="608"/>
      <c r="D27" s="608"/>
      <c r="E27" s="608"/>
      <c r="F27" s="608"/>
      <c r="G27" s="608"/>
      <c r="H27" s="608"/>
      <c r="I27" s="608"/>
      <c r="J27" s="608"/>
      <c r="K27" s="608"/>
      <c r="L27" s="608"/>
      <c r="M27" s="608"/>
      <c r="N27" s="608"/>
      <c r="O27" s="608"/>
      <c r="P27" s="608"/>
      <c r="Q27" s="609"/>
      <c r="R27" s="610">
        <v>1109</v>
      </c>
      <c r="S27" s="611"/>
      <c r="T27" s="611"/>
      <c r="U27" s="611"/>
      <c r="V27" s="611"/>
      <c r="W27" s="611"/>
      <c r="X27" s="611"/>
      <c r="Y27" s="612"/>
      <c r="Z27" s="613">
        <v>0</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9084545</v>
      </c>
      <c r="BH27" s="611"/>
      <c r="BI27" s="611"/>
      <c r="BJ27" s="611"/>
      <c r="BK27" s="611"/>
      <c r="BL27" s="611"/>
      <c r="BM27" s="611"/>
      <c r="BN27" s="612"/>
      <c r="BO27" s="613">
        <v>100</v>
      </c>
      <c r="BP27" s="613"/>
      <c r="BQ27" s="613"/>
      <c r="BR27" s="613"/>
      <c r="BS27" s="614" t="s">
        <v>122</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3498768</v>
      </c>
      <c r="CS27" s="642"/>
      <c r="CT27" s="642"/>
      <c r="CU27" s="642"/>
      <c r="CV27" s="642"/>
      <c r="CW27" s="642"/>
      <c r="CX27" s="642"/>
      <c r="CY27" s="643"/>
      <c r="CZ27" s="615">
        <v>17.899999999999999</v>
      </c>
      <c r="DA27" s="640"/>
      <c r="DB27" s="640"/>
      <c r="DC27" s="644"/>
      <c r="DD27" s="619">
        <v>1244473</v>
      </c>
      <c r="DE27" s="642"/>
      <c r="DF27" s="642"/>
      <c r="DG27" s="642"/>
      <c r="DH27" s="642"/>
      <c r="DI27" s="642"/>
      <c r="DJ27" s="642"/>
      <c r="DK27" s="643"/>
      <c r="DL27" s="619">
        <v>1234797</v>
      </c>
      <c r="DM27" s="642"/>
      <c r="DN27" s="642"/>
      <c r="DO27" s="642"/>
      <c r="DP27" s="642"/>
      <c r="DQ27" s="642"/>
      <c r="DR27" s="642"/>
      <c r="DS27" s="642"/>
      <c r="DT27" s="642"/>
      <c r="DU27" s="642"/>
      <c r="DV27" s="643"/>
      <c r="DW27" s="615">
        <v>11.8</v>
      </c>
      <c r="DX27" s="640"/>
      <c r="DY27" s="640"/>
      <c r="DZ27" s="640"/>
      <c r="EA27" s="640"/>
      <c r="EB27" s="640"/>
      <c r="EC27" s="641"/>
    </row>
    <row r="28" spans="2:133" ht="11.25" customHeight="1" x14ac:dyDescent="0.15">
      <c r="B28" s="607" t="s">
        <v>289</v>
      </c>
      <c r="C28" s="608"/>
      <c r="D28" s="608"/>
      <c r="E28" s="608"/>
      <c r="F28" s="608"/>
      <c r="G28" s="608"/>
      <c r="H28" s="608"/>
      <c r="I28" s="608"/>
      <c r="J28" s="608"/>
      <c r="K28" s="608"/>
      <c r="L28" s="608"/>
      <c r="M28" s="608"/>
      <c r="N28" s="608"/>
      <c r="O28" s="608"/>
      <c r="P28" s="608"/>
      <c r="Q28" s="609"/>
      <c r="R28" s="610">
        <v>175671</v>
      </c>
      <c r="S28" s="611"/>
      <c r="T28" s="611"/>
      <c r="U28" s="611"/>
      <c r="V28" s="611"/>
      <c r="W28" s="611"/>
      <c r="X28" s="611"/>
      <c r="Y28" s="612"/>
      <c r="Z28" s="613">
        <v>0.8</v>
      </c>
      <c r="AA28" s="613"/>
      <c r="AB28" s="613"/>
      <c r="AC28" s="613"/>
      <c r="AD28" s="614">
        <v>20716</v>
      </c>
      <c r="AE28" s="614"/>
      <c r="AF28" s="614"/>
      <c r="AG28" s="614"/>
      <c r="AH28" s="614"/>
      <c r="AI28" s="614"/>
      <c r="AJ28" s="614"/>
      <c r="AK28" s="614"/>
      <c r="AL28" s="615">
        <v>0.2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531414</v>
      </c>
      <c r="CS28" s="611"/>
      <c r="CT28" s="611"/>
      <c r="CU28" s="611"/>
      <c r="CV28" s="611"/>
      <c r="CW28" s="611"/>
      <c r="CX28" s="611"/>
      <c r="CY28" s="612"/>
      <c r="CZ28" s="615">
        <v>2.7</v>
      </c>
      <c r="DA28" s="640"/>
      <c r="DB28" s="640"/>
      <c r="DC28" s="644"/>
      <c r="DD28" s="619">
        <v>531414</v>
      </c>
      <c r="DE28" s="611"/>
      <c r="DF28" s="611"/>
      <c r="DG28" s="611"/>
      <c r="DH28" s="611"/>
      <c r="DI28" s="611"/>
      <c r="DJ28" s="611"/>
      <c r="DK28" s="612"/>
      <c r="DL28" s="619">
        <v>531414</v>
      </c>
      <c r="DM28" s="611"/>
      <c r="DN28" s="611"/>
      <c r="DO28" s="611"/>
      <c r="DP28" s="611"/>
      <c r="DQ28" s="611"/>
      <c r="DR28" s="611"/>
      <c r="DS28" s="611"/>
      <c r="DT28" s="611"/>
      <c r="DU28" s="611"/>
      <c r="DV28" s="612"/>
      <c r="DW28" s="615">
        <v>5.0999999999999996</v>
      </c>
      <c r="DX28" s="640"/>
      <c r="DY28" s="640"/>
      <c r="DZ28" s="640"/>
      <c r="EA28" s="640"/>
      <c r="EB28" s="640"/>
      <c r="EC28" s="641"/>
    </row>
    <row r="29" spans="2:133" ht="11.25" customHeight="1" x14ac:dyDescent="0.15">
      <c r="B29" s="607" t="s">
        <v>291</v>
      </c>
      <c r="C29" s="608"/>
      <c r="D29" s="608"/>
      <c r="E29" s="608"/>
      <c r="F29" s="608"/>
      <c r="G29" s="608"/>
      <c r="H29" s="608"/>
      <c r="I29" s="608"/>
      <c r="J29" s="608"/>
      <c r="K29" s="608"/>
      <c r="L29" s="608"/>
      <c r="M29" s="608"/>
      <c r="N29" s="608"/>
      <c r="O29" s="608"/>
      <c r="P29" s="608"/>
      <c r="Q29" s="609"/>
      <c r="R29" s="610">
        <v>106631</v>
      </c>
      <c r="S29" s="611"/>
      <c r="T29" s="611"/>
      <c r="U29" s="611"/>
      <c r="V29" s="611"/>
      <c r="W29" s="611"/>
      <c r="X29" s="611"/>
      <c r="Y29" s="612"/>
      <c r="Z29" s="613">
        <v>0.5</v>
      </c>
      <c r="AA29" s="613"/>
      <c r="AB29" s="613"/>
      <c r="AC29" s="613"/>
      <c r="AD29" s="614">
        <v>44</v>
      </c>
      <c r="AE29" s="614"/>
      <c r="AF29" s="614"/>
      <c r="AG29" s="614"/>
      <c r="AH29" s="614"/>
      <c r="AI29" s="614"/>
      <c r="AJ29" s="614"/>
      <c r="AK29" s="614"/>
      <c r="AL29" s="615">
        <v>0</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531414</v>
      </c>
      <c r="CS29" s="642"/>
      <c r="CT29" s="642"/>
      <c r="CU29" s="642"/>
      <c r="CV29" s="642"/>
      <c r="CW29" s="642"/>
      <c r="CX29" s="642"/>
      <c r="CY29" s="643"/>
      <c r="CZ29" s="615">
        <v>2.7</v>
      </c>
      <c r="DA29" s="640"/>
      <c r="DB29" s="640"/>
      <c r="DC29" s="644"/>
      <c r="DD29" s="619">
        <v>531414</v>
      </c>
      <c r="DE29" s="642"/>
      <c r="DF29" s="642"/>
      <c r="DG29" s="642"/>
      <c r="DH29" s="642"/>
      <c r="DI29" s="642"/>
      <c r="DJ29" s="642"/>
      <c r="DK29" s="643"/>
      <c r="DL29" s="619">
        <v>531414</v>
      </c>
      <c r="DM29" s="642"/>
      <c r="DN29" s="642"/>
      <c r="DO29" s="642"/>
      <c r="DP29" s="642"/>
      <c r="DQ29" s="642"/>
      <c r="DR29" s="642"/>
      <c r="DS29" s="642"/>
      <c r="DT29" s="642"/>
      <c r="DU29" s="642"/>
      <c r="DV29" s="643"/>
      <c r="DW29" s="615">
        <v>5.0999999999999996</v>
      </c>
      <c r="DX29" s="640"/>
      <c r="DY29" s="640"/>
      <c r="DZ29" s="640"/>
      <c r="EA29" s="640"/>
      <c r="EB29" s="640"/>
      <c r="EC29" s="641"/>
    </row>
    <row r="30" spans="2:133" ht="11.25" customHeight="1" x14ac:dyDescent="0.15">
      <c r="B30" s="607" t="s">
        <v>293</v>
      </c>
      <c r="C30" s="608"/>
      <c r="D30" s="608"/>
      <c r="E30" s="608"/>
      <c r="F30" s="608"/>
      <c r="G30" s="608"/>
      <c r="H30" s="608"/>
      <c r="I30" s="608"/>
      <c r="J30" s="608"/>
      <c r="K30" s="608"/>
      <c r="L30" s="608"/>
      <c r="M30" s="608"/>
      <c r="N30" s="608"/>
      <c r="O30" s="608"/>
      <c r="P30" s="608"/>
      <c r="Q30" s="609"/>
      <c r="R30" s="610">
        <v>2200687</v>
      </c>
      <c r="S30" s="611"/>
      <c r="T30" s="611"/>
      <c r="U30" s="611"/>
      <c r="V30" s="611"/>
      <c r="W30" s="611"/>
      <c r="X30" s="611"/>
      <c r="Y30" s="612"/>
      <c r="Z30" s="613">
        <v>10.6</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526483</v>
      </c>
      <c r="CS30" s="611"/>
      <c r="CT30" s="611"/>
      <c r="CU30" s="611"/>
      <c r="CV30" s="611"/>
      <c r="CW30" s="611"/>
      <c r="CX30" s="611"/>
      <c r="CY30" s="612"/>
      <c r="CZ30" s="615">
        <v>2.7</v>
      </c>
      <c r="DA30" s="640"/>
      <c r="DB30" s="640"/>
      <c r="DC30" s="644"/>
      <c r="DD30" s="619">
        <v>526483</v>
      </c>
      <c r="DE30" s="611"/>
      <c r="DF30" s="611"/>
      <c r="DG30" s="611"/>
      <c r="DH30" s="611"/>
      <c r="DI30" s="611"/>
      <c r="DJ30" s="611"/>
      <c r="DK30" s="612"/>
      <c r="DL30" s="619">
        <v>526483</v>
      </c>
      <c r="DM30" s="611"/>
      <c r="DN30" s="611"/>
      <c r="DO30" s="611"/>
      <c r="DP30" s="611"/>
      <c r="DQ30" s="611"/>
      <c r="DR30" s="611"/>
      <c r="DS30" s="611"/>
      <c r="DT30" s="611"/>
      <c r="DU30" s="611"/>
      <c r="DV30" s="612"/>
      <c r="DW30" s="615">
        <v>5.0999999999999996</v>
      </c>
      <c r="DX30" s="640"/>
      <c r="DY30" s="640"/>
      <c r="DZ30" s="640"/>
      <c r="EA30" s="640"/>
      <c r="EB30" s="640"/>
      <c r="EC30" s="641"/>
    </row>
    <row r="31" spans="2:133" ht="11.25" customHeight="1" x14ac:dyDescent="0.15">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99.6</v>
      </c>
      <c r="BH31" s="654"/>
      <c r="BI31" s="654"/>
      <c r="BJ31" s="654"/>
      <c r="BK31" s="654"/>
      <c r="BL31" s="654"/>
      <c r="BM31" s="605">
        <v>98.9</v>
      </c>
      <c r="BN31" s="654"/>
      <c r="BO31" s="654"/>
      <c r="BP31" s="654"/>
      <c r="BQ31" s="655"/>
      <c r="BR31" s="666">
        <v>99.6</v>
      </c>
      <c r="BS31" s="654"/>
      <c r="BT31" s="654"/>
      <c r="BU31" s="654"/>
      <c r="BV31" s="654"/>
      <c r="BW31" s="654"/>
      <c r="BX31" s="605">
        <v>98.8</v>
      </c>
      <c r="BY31" s="654"/>
      <c r="BZ31" s="654"/>
      <c r="CA31" s="654"/>
      <c r="CB31" s="655"/>
      <c r="CD31" s="648"/>
      <c r="CE31" s="649"/>
      <c r="CF31" s="607" t="s">
        <v>300</v>
      </c>
      <c r="CG31" s="608"/>
      <c r="CH31" s="608"/>
      <c r="CI31" s="608"/>
      <c r="CJ31" s="608"/>
      <c r="CK31" s="608"/>
      <c r="CL31" s="608"/>
      <c r="CM31" s="608"/>
      <c r="CN31" s="608"/>
      <c r="CO31" s="608"/>
      <c r="CP31" s="608"/>
      <c r="CQ31" s="609"/>
      <c r="CR31" s="610">
        <v>4931</v>
      </c>
      <c r="CS31" s="642"/>
      <c r="CT31" s="642"/>
      <c r="CU31" s="642"/>
      <c r="CV31" s="642"/>
      <c r="CW31" s="642"/>
      <c r="CX31" s="642"/>
      <c r="CY31" s="643"/>
      <c r="CZ31" s="615">
        <v>0</v>
      </c>
      <c r="DA31" s="640"/>
      <c r="DB31" s="640"/>
      <c r="DC31" s="644"/>
      <c r="DD31" s="619">
        <v>4931</v>
      </c>
      <c r="DE31" s="642"/>
      <c r="DF31" s="642"/>
      <c r="DG31" s="642"/>
      <c r="DH31" s="642"/>
      <c r="DI31" s="642"/>
      <c r="DJ31" s="642"/>
      <c r="DK31" s="643"/>
      <c r="DL31" s="619">
        <v>4931</v>
      </c>
      <c r="DM31" s="642"/>
      <c r="DN31" s="642"/>
      <c r="DO31" s="642"/>
      <c r="DP31" s="642"/>
      <c r="DQ31" s="642"/>
      <c r="DR31" s="642"/>
      <c r="DS31" s="642"/>
      <c r="DT31" s="642"/>
      <c r="DU31" s="642"/>
      <c r="DV31" s="643"/>
      <c r="DW31" s="615">
        <v>0</v>
      </c>
      <c r="DX31" s="640"/>
      <c r="DY31" s="640"/>
      <c r="DZ31" s="640"/>
      <c r="EA31" s="640"/>
      <c r="EB31" s="640"/>
      <c r="EC31" s="641"/>
    </row>
    <row r="32" spans="2:133" ht="11.25" customHeight="1" x14ac:dyDescent="0.15">
      <c r="B32" s="607" t="s">
        <v>301</v>
      </c>
      <c r="C32" s="608"/>
      <c r="D32" s="608"/>
      <c r="E32" s="608"/>
      <c r="F32" s="608"/>
      <c r="G32" s="608"/>
      <c r="H32" s="608"/>
      <c r="I32" s="608"/>
      <c r="J32" s="608"/>
      <c r="K32" s="608"/>
      <c r="L32" s="608"/>
      <c r="M32" s="608"/>
      <c r="N32" s="608"/>
      <c r="O32" s="608"/>
      <c r="P32" s="608"/>
      <c r="Q32" s="609"/>
      <c r="R32" s="610">
        <v>1027212</v>
      </c>
      <c r="S32" s="611"/>
      <c r="T32" s="611"/>
      <c r="U32" s="611"/>
      <c r="V32" s="611"/>
      <c r="W32" s="611"/>
      <c r="X32" s="611"/>
      <c r="Y32" s="612"/>
      <c r="Z32" s="613">
        <v>5</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99.4</v>
      </c>
      <c r="BH32" s="642"/>
      <c r="BI32" s="642"/>
      <c r="BJ32" s="642"/>
      <c r="BK32" s="642"/>
      <c r="BL32" s="642"/>
      <c r="BM32" s="616">
        <v>98.2</v>
      </c>
      <c r="BN32" s="642"/>
      <c r="BO32" s="642"/>
      <c r="BP32" s="642"/>
      <c r="BQ32" s="665"/>
      <c r="BR32" s="667">
        <v>99.4</v>
      </c>
      <c r="BS32" s="642"/>
      <c r="BT32" s="642"/>
      <c r="BU32" s="642"/>
      <c r="BV32" s="642"/>
      <c r="BW32" s="642"/>
      <c r="BX32" s="616">
        <v>98.1</v>
      </c>
      <c r="BY32" s="642"/>
      <c r="BZ32" s="642"/>
      <c r="CA32" s="642"/>
      <c r="CB32" s="665"/>
      <c r="CD32" s="650"/>
      <c r="CE32" s="651"/>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0"/>
      <c r="DB32" s="640"/>
      <c r="DC32" s="644"/>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0"/>
      <c r="DY32" s="640"/>
      <c r="DZ32" s="640"/>
      <c r="EA32" s="640"/>
      <c r="EB32" s="640"/>
      <c r="EC32" s="641"/>
    </row>
    <row r="33" spans="2:133" ht="11.25" customHeight="1" x14ac:dyDescent="0.15">
      <c r="B33" s="607" t="s">
        <v>305</v>
      </c>
      <c r="C33" s="608"/>
      <c r="D33" s="608"/>
      <c r="E33" s="608"/>
      <c r="F33" s="608"/>
      <c r="G33" s="608"/>
      <c r="H33" s="608"/>
      <c r="I33" s="608"/>
      <c r="J33" s="608"/>
      <c r="K33" s="608"/>
      <c r="L33" s="608"/>
      <c r="M33" s="608"/>
      <c r="N33" s="608"/>
      <c r="O33" s="608"/>
      <c r="P33" s="608"/>
      <c r="Q33" s="609"/>
      <c r="R33" s="610">
        <v>71415</v>
      </c>
      <c r="S33" s="611"/>
      <c r="T33" s="611"/>
      <c r="U33" s="611"/>
      <c r="V33" s="611"/>
      <c r="W33" s="611"/>
      <c r="X33" s="611"/>
      <c r="Y33" s="612"/>
      <c r="Z33" s="613">
        <v>0.3</v>
      </c>
      <c r="AA33" s="613"/>
      <c r="AB33" s="613"/>
      <c r="AC33" s="613"/>
      <c r="AD33" s="614" t="s">
        <v>122</v>
      </c>
      <c r="AE33" s="614"/>
      <c r="AF33" s="614"/>
      <c r="AG33" s="614"/>
      <c r="AH33" s="614"/>
      <c r="AI33" s="614"/>
      <c r="AJ33" s="614"/>
      <c r="AK33" s="614"/>
      <c r="AL33" s="615" t="s">
        <v>122</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v>99.8</v>
      </c>
      <c r="BH33" s="669"/>
      <c r="BI33" s="669"/>
      <c r="BJ33" s="669"/>
      <c r="BK33" s="669"/>
      <c r="BL33" s="669"/>
      <c r="BM33" s="670">
        <v>99.4</v>
      </c>
      <c r="BN33" s="669"/>
      <c r="BO33" s="669"/>
      <c r="BP33" s="669"/>
      <c r="BQ33" s="671"/>
      <c r="BR33" s="668">
        <v>99.7</v>
      </c>
      <c r="BS33" s="669"/>
      <c r="BT33" s="669"/>
      <c r="BU33" s="669"/>
      <c r="BV33" s="669"/>
      <c r="BW33" s="669"/>
      <c r="BX33" s="670">
        <v>99.3</v>
      </c>
      <c r="BY33" s="669"/>
      <c r="BZ33" s="669"/>
      <c r="CA33" s="669"/>
      <c r="CB33" s="671"/>
      <c r="CD33" s="607" t="s">
        <v>307</v>
      </c>
      <c r="CE33" s="608"/>
      <c r="CF33" s="608"/>
      <c r="CG33" s="608"/>
      <c r="CH33" s="608"/>
      <c r="CI33" s="608"/>
      <c r="CJ33" s="608"/>
      <c r="CK33" s="608"/>
      <c r="CL33" s="608"/>
      <c r="CM33" s="608"/>
      <c r="CN33" s="608"/>
      <c r="CO33" s="608"/>
      <c r="CP33" s="608"/>
      <c r="CQ33" s="609"/>
      <c r="CR33" s="610">
        <v>8747549</v>
      </c>
      <c r="CS33" s="642"/>
      <c r="CT33" s="642"/>
      <c r="CU33" s="642"/>
      <c r="CV33" s="642"/>
      <c r="CW33" s="642"/>
      <c r="CX33" s="642"/>
      <c r="CY33" s="643"/>
      <c r="CZ33" s="615">
        <v>44.8</v>
      </c>
      <c r="DA33" s="640"/>
      <c r="DB33" s="640"/>
      <c r="DC33" s="644"/>
      <c r="DD33" s="619">
        <v>7699128</v>
      </c>
      <c r="DE33" s="642"/>
      <c r="DF33" s="642"/>
      <c r="DG33" s="642"/>
      <c r="DH33" s="642"/>
      <c r="DI33" s="642"/>
      <c r="DJ33" s="642"/>
      <c r="DK33" s="643"/>
      <c r="DL33" s="619">
        <v>4211421</v>
      </c>
      <c r="DM33" s="642"/>
      <c r="DN33" s="642"/>
      <c r="DO33" s="642"/>
      <c r="DP33" s="642"/>
      <c r="DQ33" s="642"/>
      <c r="DR33" s="642"/>
      <c r="DS33" s="642"/>
      <c r="DT33" s="642"/>
      <c r="DU33" s="642"/>
      <c r="DV33" s="643"/>
      <c r="DW33" s="615">
        <v>40.4</v>
      </c>
      <c r="DX33" s="640"/>
      <c r="DY33" s="640"/>
      <c r="DZ33" s="640"/>
      <c r="EA33" s="640"/>
      <c r="EB33" s="640"/>
      <c r="EC33" s="641"/>
    </row>
    <row r="34" spans="2:133" ht="11.25" customHeight="1" x14ac:dyDescent="0.15">
      <c r="B34" s="607" t="s">
        <v>308</v>
      </c>
      <c r="C34" s="608"/>
      <c r="D34" s="608"/>
      <c r="E34" s="608"/>
      <c r="F34" s="608"/>
      <c r="G34" s="608"/>
      <c r="H34" s="608"/>
      <c r="I34" s="608"/>
      <c r="J34" s="608"/>
      <c r="K34" s="608"/>
      <c r="L34" s="608"/>
      <c r="M34" s="608"/>
      <c r="N34" s="608"/>
      <c r="O34" s="608"/>
      <c r="P34" s="608"/>
      <c r="Q34" s="609"/>
      <c r="R34" s="610">
        <v>3056198</v>
      </c>
      <c r="S34" s="611"/>
      <c r="T34" s="611"/>
      <c r="U34" s="611"/>
      <c r="V34" s="611"/>
      <c r="W34" s="611"/>
      <c r="X34" s="611"/>
      <c r="Y34" s="612"/>
      <c r="Z34" s="613">
        <v>14.8</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4238319</v>
      </c>
      <c r="CS34" s="611"/>
      <c r="CT34" s="611"/>
      <c r="CU34" s="611"/>
      <c r="CV34" s="611"/>
      <c r="CW34" s="611"/>
      <c r="CX34" s="611"/>
      <c r="CY34" s="612"/>
      <c r="CZ34" s="615">
        <v>21.7</v>
      </c>
      <c r="DA34" s="640"/>
      <c r="DB34" s="640"/>
      <c r="DC34" s="644"/>
      <c r="DD34" s="619">
        <v>3864249</v>
      </c>
      <c r="DE34" s="611"/>
      <c r="DF34" s="611"/>
      <c r="DG34" s="611"/>
      <c r="DH34" s="611"/>
      <c r="DI34" s="611"/>
      <c r="DJ34" s="611"/>
      <c r="DK34" s="612"/>
      <c r="DL34" s="619">
        <v>1822626</v>
      </c>
      <c r="DM34" s="611"/>
      <c r="DN34" s="611"/>
      <c r="DO34" s="611"/>
      <c r="DP34" s="611"/>
      <c r="DQ34" s="611"/>
      <c r="DR34" s="611"/>
      <c r="DS34" s="611"/>
      <c r="DT34" s="611"/>
      <c r="DU34" s="611"/>
      <c r="DV34" s="612"/>
      <c r="DW34" s="615">
        <v>17.5</v>
      </c>
      <c r="DX34" s="640"/>
      <c r="DY34" s="640"/>
      <c r="DZ34" s="640"/>
      <c r="EA34" s="640"/>
      <c r="EB34" s="640"/>
      <c r="EC34" s="641"/>
    </row>
    <row r="35" spans="2:133" ht="11.25" customHeight="1" x14ac:dyDescent="0.15">
      <c r="B35" s="607" t="s">
        <v>310</v>
      </c>
      <c r="C35" s="608"/>
      <c r="D35" s="608"/>
      <c r="E35" s="608"/>
      <c r="F35" s="608"/>
      <c r="G35" s="608"/>
      <c r="H35" s="608"/>
      <c r="I35" s="608"/>
      <c r="J35" s="608"/>
      <c r="K35" s="608"/>
      <c r="L35" s="608"/>
      <c r="M35" s="608"/>
      <c r="N35" s="608"/>
      <c r="O35" s="608"/>
      <c r="P35" s="608"/>
      <c r="Q35" s="609"/>
      <c r="R35" s="610">
        <v>514761</v>
      </c>
      <c r="S35" s="611"/>
      <c r="T35" s="611"/>
      <c r="U35" s="611"/>
      <c r="V35" s="611"/>
      <c r="W35" s="611"/>
      <c r="X35" s="611"/>
      <c r="Y35" s="612"/>
      <c r="Z35" s="613">
        <v>2.5</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637113</v>
      </c>
      <c r="CS35" s="642"/>
      <c r="CT35" s="642"/>
      <c r="CU35" s="642"/>
      <c r="CV35" s="642"/>
      <c r="CW35" s="642"/>
      <c r="CX35" s="642"/>
      <c r="CY35" s="643"/>
      <c r="CZ35" s="615">
        <v>3.3</v>
      </c>
      <c r="DA35" s="640"/>
      <c r="DB35" s="640"/>
      <c r="DC35" s="644"/>
      <c r="DD35" s="619">
        <v>599880</v>
      </c>
      <c r="DE35" s="642"/>
      <c r="DF35" s="642"/>
      <c r="DG35" s="642"/>
      <c r="DH35" s="642"/>
      <c r="DI35" s="642"/>
      <c r="DJ35" s="642"/>
      <c r="DK35" s="643"/>
      <c r="DL35" s="619">
        <v>542145</v>
      </c>
      <c r="DM35" s="642"/>
      <c r="DN35" s="642"/>
      <c r="DO35" s="642"/>
      <c r="DP35" s="642"/>
      <c r="DQ35" s="642"/>
      <c r="DR35" s="642"/>
      <c r="DS35" s="642"/>
      <c r="DT35" s="642"/>
      <c r="DU35" s="642"/>
      <c r="DV35" s="643"/>
      <c r="DW35" s="615">
        <v>5.2</v>
      </c>
      <c r="DX35" s="640"/>
      <c r="DY35" s="640"/>
      <c r="DZ35" s="640"/>
      <c r="EA35" s="640"/>
      <c r="EB35" s="640"/>
      <c r="EC35" s="641"/>
    </row>
    <row r="36" spans="2:133" ht="11.25" customHeight="1" x14ac:dyDescent="0.15">
      <c r="B36" s="607" t="s">
        <v>314</v>
      </c>
      <c r="C36" s="608"/>
      <c r="D36" s="608"/>
      <c r="E36" s="608"/>
      <c r="F36" s="608"/>
      <c r="G36" s="608"/>
      <c r="H36" s="608"/>
      <c r="I36" s="608"/>
      <c r="J36" s="608"/>
      <c r="K36" s="608"/>
      <c r="L36" s="608"/>
      <c r="M36" s="608"/>
      <c r="N36" s="608"/>
      <c r="O36" s="608"/>
      <c r="P36" s="608"/>
      <c r="Q36" s="609"/>
      <c r="R36" s="610">
        <v>1504129</v>
      </c>
      <c r="S36" s="611"/>
      <c r="T36" s="611"/>
      <c r="U36" s="611"/>
      <c r="V36" s="611"/>
      <c r="W36" s="611"/>
      <c r="X36" s="611"/>
      <c r="Y36" s="612"/>
      <c r="Z36" s="613">
        <v>7.3</v>
      </c>
      <c r="AA36" s="613"/>
      <c r="AB36" s="613"/>
      <c r="AC36" s="613"/>
      <c r="AD36" s="614" t="s">
        <v>122</v>
      </c>
      <c r="AE36" s="614"/>
      <c r="AF36" s="614"/>
      <c r="AG36" s="614"/>
      <c r="AH36" s="614"/>
      <c r="AI36" s="614"/>
      <c r="AJ36" s="614"/>
      <c r="AK36" s="614"/>
      <c r="AL36" s="615" t="s">
        <v>122</v>
      </c>
      <c r="AM36" s="616"/>
      <c r="AN36" s="616"/>
      <c r="AO36" s="617"/>
      <c r="AP36" s="218"/>
      <c r="AQ36" s="676" t="s">
        <v>315</v>
      </c>
      <c r="AR36" s="677"/>
      <c r="AS36" s="677"/>
      <c r="AT36" s="677"/>
      <c r="AU36" s="677"/>
      <c r="AV36" s="677"/>
      <c r="AW36" s="677"/>
      <c r="AX36" s="677"/>
      <c r="AY36" s="678"/>
      <c r="AZ36" s="599">
        <v>1952123</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6122</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1919737</v>
      </c>
      <c r="CS36" s="611"/>
      <c r="CT36" s="611"/>
      <c r="CU36" s="611"/>
      <c r="CV36" s="611"/>
      <c r="CW36" s="611"/>
      <c r="CX36" s="611"/>
      <c r="CY36" s="612"/>
      <c r="CZ36" s="615">
        <v>9.8000000000000007</v>
      </c>
      <c r="DA36" s="640"/>
      <c r="DB36" s="640"/>
      <c r="DC36" s="644"/>
      <c r="DD36" s="619">
        <v>1530768</v>
      </c>
      <c r="DE36" s="611"/>
      <c r="DF36" s="611"/>
      <c r="DG36" s="611"/>
      <c r="DH36" s="611"/>
      <c r="DI36" s="611"/>
      <c r="DJ36" s="611"/>
      <c r="DK36" s="612"/>
      <c r="DL36" s="619">
        <v>1031898</v>
      </c>
      <c r="DM36" s="611"/>
      <c r="DN36" s="611"/>
      <c r="DO36" s="611"/>
      <c r="DP36" s="611"/>
      <c r="DQ36" s="611"/>
      <c r="DR36" s="611"/>
      <c r="DS36" s="611"/>
      <c r="DT36" s="611"/>
      <c r="DU36" s="611"/>
      <c r="DV36" s="612"/>
      <c r="DW36" s="615">
        <v>9.9</v>
      </c>
      <c r="DX36" s="640"/>
      <c r="DY36" s="640"/>
      <c r="DZ36" s="640"/>
      <c r="EA36" s="640"/>
      <c r="EB36" s="640"/>
      <c r="EC36" s="641"/>
    </row>
    <row r="37" spans="2:133" ht="11.25" customHeight="1" x14ac:dyDescent="0.15">
      <c r="B37" s="607" t="s">
        <v>318</v>
      </c>
      <c r="C37" s="608"/>
      <c r="D37" s="608"/>
      <c r="E37" s="608"/>
      <c r="F37" s="608"/>
      <c r="G37" s="608"/>
      <c r="H37" s="608"/>
      <c r="I37" s="608"/>
      <c r="J37" s="608"/>
      <c r="K37" s="608"/>
      <c r="L37" s="608"/>
      <c r="M37" s="608"/>
      <c r="N37" s="608"/>
      <c r="O37" s="608"/>
      <c r="P37" s="608"/>
      <c r="Q37" s="609"/>
      <c r="R37" s="610">
        <v>632643</v>
      </c>
      <c r="S37" s="611"/>
      <c r="T37" s="611"/>
      <c r="U37" s="611"/>
      <c r="V37" s="611"/>
      <c r="W37" s="611"/>
      <c r="X37" s="611"/>
      <c r="Y37" s="612"/>
      <c r="Z37" s="613">
        <v>3.1</v>
      </c>
      <c r="AA37" s="613"/>
      <c r="AB37" s="613"/>
      <c r="AC37" s="613"/>
      <c r="AD37" s="614">
        <v>10873</v>
      </c>
      <c r="AE37" s="614"/>
      <c r="AF37" s="614"/>
      <c r="AG37" s="614"/>
      <c r="AH37" s="614"/>
      <c r="AI37" s="614"/>
      <c r="AJ37" s="614"/>
      <c r="AK37" s="614"/>
      <c r="AL37" s="615">
        <v>0.1</v>
      </c>
      <c r="AM37" s="616"/>
      <c r="AN37" s="616"/>
      <c r="AO37" s="617"/>
      <c r="AQ37" s="673" t="s">
        <v>319</v>
      </c>
      <c r="AR37" s="674"/>
      <c r="AS37" s="674"/>
      <c r="AT37" s="674"/>
      <c r="AU37" s="674"/>
      <c r="AV37" s="674"/>
      <c r="AW37" s="674"/>
      <c r="AX37" s="674"/>
      <c r="AY37" s="675"/>
      <c r="AZ37" s="610">
        <v>664657</v>
      </c>
      <c r="BA37" s="611"/>
      <c r="BB37" s="611"/>
      <c r="BC37" s="611"/>
      <c r="BD37" s="642"/>
      <c r="BE37" s="642"/>
      <c r="BF37" s="665"/>
      <c r="BG37" s="607" t="s">
        <v>320</v>
      </c>
      <c r="BH37" s="608"/>
      <c r="BI37" s="608"/>
      <c r="BJ37" s="608"/>
      <c r="BK37" s="608"/>
      <c r="BL37" s="608"/>
      <c r="BM37" s="608"/>
      <c r="BN37" s="608"/>
      <c r="BO37" s="608"/>
      <c r="BP37" s="608"/>
      <c r="BQ37" s="608"/>
      <c r="BR37" s="608"/>
      <c r="BS37" s="608"/>
      <c r="BT37" s="608"/>
      <c r="BU37" s="609"/>
      <c r="BV37" s="610">
        <v>-124102</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90165</v>
      </c>
      <c r="CS37" s="642"/>
      <c r="CT37" s="642"/>
      <c r="CU37" s="642"/>
      <c r="CV37" s="642"/>
      <c r="CW37" s="642"/>
      <c r="CX37" s="642"/>
      <c r="CY37" s="643"/>
      <c r="CZ37" s="615">
        <v>0.5</v>
      </c>
      <c r="DA37" s="640"/>
      <c r="DB37" s="640"/>
      <c r="DC37" s="644"/>
      <c r="DD37" s="619">
        <v>90165</v>
      </c>
      <c r="DE37" s="642"/>
      <c r="DF37" s="642"/>
      <c r="DG37" s="642"/>
      <c r="DH37" s="642"/>
      <c r="DI37" s="642"/>
      <c r="DJ37" s="642"/>
      <c r="DK37" s="643"/>
      <c r="DL37" s="619">
        <v>50322</v>
      </c>
      <c r="DM37" s="642"/>
      <c r="DN37" s="642"/>
      <c r="DO37" s="642"/>
      <c r="DP37" s="642"/>
      <c r="DQ37" s="642"/>
      <c r="DR37" s="642"/>
      <c r="DS37" s="642"/>
      <c r="DT37" s="642"/>
      <c r="DU37" s="642"/>
      <c r="DV37" s="643"/>
      <c r="DW37" s="615">
        <v>0.5</v>
      </c>
      <c r="DX37" s="640"/>
      <c r="DY37" s="640"/>
      <c r="DZ37" s="640"/>
      <c r="EA37" s="640"/>
      <c r="EB37" s="640"/>
      <c r="EC37" s="641"/>
    </row>
    <row r="38" spans="2:133" ht="11.25" customHeight="1" x14ac:dyDescent="0.15">
      <c r="B38" s="607" t="s">
        <v>322</v>
      </c>
      <c r="C38" s="608"/>
      <c r="D38" s="608"/>
      <c r="E38" s="608"/>
      <c r="F38" s="608"/>
      <c r="G38" s="608"/>
      <c r="H38" s="608"/>
      <c r="I38" s="608"/>
      <c r="J38" s="608"/>
      <c r="K38" s="608"/>
      <c r="L38" s="608"/>
      <c r="M38" s="608"/>
      <c r="N38" s="608"/>
      <c r="O38" s="608"/>
      <c r="P38" s="608"/>
      <c r="Q38" s="609"/>
      <c r="R38" s="610">
        <v>585300</v>
      </c>
      <c r="S38" s="611"/>
      <c r="T38" s="611"/>
      <c r="U38" s="611"/>
      <c r="V38" s="611"/>
      <c r="W38" s="611"/>
      <c r="X38" s="611"/>
      <c r="Y38" s="612"/>
      <c r="Z38" s="613">
        <v>2.8</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3983</v>
      </c>
      <c r="BA38" s="611"/>
      <c r="BB38" s="611"/>
      <c r="BC38" s="611"/>
      <c r="BD38" s="642"/>
      <c r="BE38" s="642"/>
      <c r="BF38" s="665"/>
      <c r="BG38" s="607" t="s">
        <v>324</v>
      </c>
      <c r="BH38" s="608"/>
      <c r="BI38" s="608"/>
      <c r="BJ38" s="608"/>
      <c r="BK38" s="608"/>
      <c r="BL38" s="608"/>
      <c r="BM38" s="608"/>
      <c r="BN38" s="608"/>
      <c r="BO38" s="608"/>
      <c r="BP38" s="608"/>
      <c r="BQ38" s="608"/>
      <c r="BR38" s="608"/>
      <c r="BS38" s="608"/>
      <c r="BT38" s="608"/>
      <c r="BU38" s="609"/>
      <c r="BV38" s="610">
        <v>4072</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1537483</v>
      </c>
      <c r="CS38" s="611"/>
      <c r="CT38" s="611"/>
      <c r="CU38" s="611"/>
      <c r="CV38" s="611"/>
      <c r="CW38" s="611"/>
      <c r="CX38" s="611"/>
      <c r="CY38" s="612"/>
      <c r="CZ38" s="615">
        <v>7.9</v>
      </c>
      <c r="DA38" s="640"/>
      <c r="DB38" s="640"/>
      <c r="DC38" s="644"/>
      <c r="DD38" s="619">
        <v>1381808</v>
      </c>
      <c r="DE38" s="611"/>
      <c r="DF38" s="611"/>
      <c r="DG38" s="611"/>
      <c r="DH38" s="611"/>
      <c r="DI38" s="611"/>
      <c r="DJ38" s="611"/>
      <c r="DK38" s="612"/>
      <c r="DL38" s="619">
        <v>814752</v>
      </c>
      <c r="DM38" s="611"/>
      <c r="DN38" s="611"/>
      <c r="DO38" s="611"/>
      <c r="DP38" s="611"/>
      <c r="DQ38" s="611"/>
      <c r="DR38" s="611"/>
      <c r="DS38" s="611"/>
      <c r="DT38" s="611"/>
      <c r="DU38" s="611"/>
      <c r="DV38" s="612"/>
      <c r="DW38" s="615">
        <v>7.8</v>
      </c>
      <c r="DX38" s="640"/>
      <c r="DY38" s="640"/>
      <c r="DZ38" s="640"/>
      <c r="EA38" s="640"/>
      <c r="EB38" s="640"/>
      <c r="EC38" s="641"/>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t="s">
        <v>122</v>
      </c>
      <c r="BA39" s="611"/>
      <c r="BB39" s="611"/>
      <c r="BC39" s="611"/>
      <c r="BD39" s="642"/>
      <c r="BE39" s="642"/>
      <c r="BF39" s="665"/>
      <c r="BG39" s="607" t="s">
        <v>328</v>
      </c>
      <c r="BH39" s="608"/>
      <c r="BI39" s="608"/>
      <c r="BJ39" s="608"/>
      <c r="BK39" s="608"/>
      <c r="BL39" s="608"/>
      <c r="BM39" s="608"/>
      <c r="BN39" s="608"/>
      <c r="BO39" s="608"/>
      <c r="BP39" s="608"/>
      <c r="BQ39" s="608"/>
      <c r="BR39" s="608"/>
      <c r="BS39" s="608"/>
      <c r="BT39" s="608"/>
      <c r="BU39" s="609"/>
      <c r="BV39" s="610">
        <v>6356</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102474</v>
      </c>
      <c r="CS39" s="642"/>
      <c r="CT39" s="642"/>
      <c r="CU39" s="642"/>
      <c r="CV39" s="642"/>
      <c r="CW39" s="642"/>
      <c r="CX39" s="642"/>
      <c r="CY39" s="643"/>
      <c r="CZ39" s="615">
        <v>0.5</v>
      </c>
      <c r="DA39" s="640"/>
      <c r="DB39" s="640"/>
      <c r="DC39" s="644"/>
      <c r="DD39" s="619">
        <v>100000</v>
      </c>
      <c r="DE39" s="642"/>
      <c r="DF39" s="642"/>
      <c r="DG39" s="642"/>
      <c r="DH39" s="642"/>
      <c r="DI39" s="642"/>
      <c r="DJ39" s="642"/>
      <c r="DK39" s="643"/>
      <c r="DL39" s="619" t="s">
        <v>122</v>
      </c>
      <c r="DM39" s="642"/>
      <c r="DN39" s="642"/>
      <c r="DO39" s="642"/>
      <c r="DP39" s="642"/>
      <c r="DQ39" s="642"/>
      <c r="DR39" s="642"/>
      <c r="DS39" s="642"/>
      <c r="DT39" s="642"/>
      <c r="DU39" s="642"/>
      <c r="DV39" s="643"/>
      <c r="DW39" s="615" t="s">
        <v>122</v>
      </c>
      <c r="DX39" s="640"/>
      <c r="DY39" s="640"/>
      <c r="DZ39" s="640"/>
      <c r="EA39" s="640"/>
      <c r="EB39" s="640"/>
      <c r="EC39" s="641"/>
    </row>
    <row r="40" spans="2:133" ht="11.25" customHeight="1" x14ac:dyDescent="0.15">
      <c r="B40" s="607" t="s">
        <v>330</v>
      </c>
      <c r="C40" s="608"/>
      <c r="D40" s="608"/>
      <c r="E40" s="608"/>
      <c r="F40" s="608"/>
      <c r="G40" s="608"/>
      <c r="H40" s="608"/>
      <c r="I40" s="608"/>
      <c r="J40" s="608"/>
      <c r="K40" s="608"/>
      <c r="L40" s="608"/>
      <c r="M40" s="608"/>
      <c r="N40" s="608"/>
      <c r="O40" s="608"/>
      <c r="P40" s="608"/>
      <c r="Q40" s="609"/>
      <c r="R40" s="610" t="s">
        <v>122</v>
      </c>
      <c r="S40" s="611"/>
      <c r="T40" s="611"/>
      <c r="U40" s="611"/>
      <c r="V40" s="611"/>
      <c r="W40" s="611"/>
      <c r="X40" s="611"/>
      <c r="Y40" s="612"/>
      <c r="Z40" s="613" t="s">
        <v>122</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t="s">
        <v>122</v>
      </c>
      <c r="BA40" s="611"/>
      <c r="BB40" s="611"/>
      <c r="BC40" s="611"/>
      <c r="BD40" s="642"/>
      <c r="BE40" s="642"/>
      <c r="BF40" s="665"/>
      <c r="BG40" s="658" t="s">
        <v>332</v>
      </c>
      <c r="BH40" s="659"/>
      <c r="BI40" s="659"/>
      <c r="BJ40" s="659"/>
      <c r="BK40" s="659"/>
      <c r="BL40" s="214"/>
      <c r="BM40" s="608" t="s">
        <v>333</v>
      </c>
      <c r="BN40" s="608"/>
      <c r="BO40" s="608"/>
      <c r="BP40" s="608"/>
      <c r="BQ40" s="608"/>
      <c r="BR40" s="608"/>
      <c r="BS40" s="608"/>
      <c r="BT40" s="608"/>
      <c r="BU40" s="609"/>
      <c r="BV40" s="610">
        <v>104</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312423</v>
      </c>
      <c r="CS40" s="611"/>
      <c r="CT40" s="611"/>
      <c r="CU40" s="611"/>
      <c r="CV40" s="611"/>
      <c r="CW40" s="611"/>
      <c r="CX40" s="611"/>
      <c r="CY40" s="612"/>
      <c r="CZ40" s="615">
        <v>1.6</v>
      </c>
      <c r="DA40" s="640"/>
      <c r="DB40" s="640"/>
      <c r="DC40" s="644"/>
      <c r="DD40" s="619">
        <v>222423</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0"/>
      <c r="DY40" s="640"/>
      <c r="DZ40" s="640"/>
      <c r="EA40" s="640"/>
      <c r="EB40" s="640"/>
      <c r="EC40" s="641"/>
    </row>
    <row r="41" spans="2:133" ht="11.25" customHeight="1" x14ac:dyDescent="0.15">
      <c r="B41" s="631" t="s">
        <v>335</v>
      </c>
      <c r="C41" s="632"/>
      <c r="D41" s="632"/>
      <c r="E41" s="632"/>
      <c r="F41" s="632"/>
      <c r="G41" s="632"/>
      <c r="H41" s="632"/>
      <c r="I41" s="632"/>
      <c r="J41" s="632"/>
      <c r="K41" s="632"/>
      <c r="L41" s="632"/>
      <c r="M41" s="632"/>
      <c r="N41" s="632"/>
      <c r="O41" s="632"/>
      <c r="P41" s="632"/>
      <c r="Q41" s="633"/>
      <c r="R41" s="682">
        <v>20670515</v>
      </c>
      <c r="S41" s="683"/>
      <c r="T41" s="683"/>
      <c r="U41" s="683"/>
      <c r="V41" s="683"/>
      <c r="W41" s="683"/>
      <c r="X41" s="683"/>
      <c r="Y41" s="687"/>
      <c r="Z41" s="688">
        <v>100</v>
      </c>
      <c r="AA41" s="688"/>
      <c r="AB41" s="688"/>
      <c r="AC41" s="688"/>
      <c r="AD41" s="689">
        <v>10424969</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304043</v>
      </c>
      <c r="BA41" s="611"/>
      <c r="BB41" s="611"/>
      <c r="BC41" s="611"/>
      <c r="BD41" s="642"/>
      <c r="BE41" s="642"/>
      <c r="BF41" s="665"/>
      <c r="BG41" s="658"/>
      <c r="BH41" s="659"/>
      <c r="BI41" s="659"/>
      <c r="BJ41" s="659"/>
      <c r="BK41" s="659"/>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2"/>
      <c r="CT41" s="642"/>
      <c r="CU41" s="642"/>
      <c r="CV41" s="642"/>
      <c r="CW41" s="642"/>
      <c r="CX41" s="642"/>
      <c r="CY41" s="643"/>
      <c r="CZ41" s="615" t="s">
        <v>122</v>
      </c>
      <c r="DA41" s="640"/>
      <c r="DB41" s="640"/>
      <c r="DC41" s="644"/>
      <c r="DD41" s="619" t="s">
        <v>122</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339</v>
      </c>
      <c r="AR42" s="680"/>
      <c r="AS42" s="680"/>
      <c r="AT42" s="680"/>
      <c r="AU42" s="680"/>
      <c r="AV42" s="680"/>
      <c r="AW42" s="680"/>
      <c r="AX42" s="680"/>
      <c r="AY42" s="681"/>
      <c r="AZ42" s="682">
        <v>979440</v>
      </c>
      <c r="BA42" s="683"/>
      <c r="BB42" s="683"/>
      <c r="BC42" s="683"/>
      <c r="BD42" s="669"/>
      <c r="BE42" s="669"/>
      <c r="BF42" s="671"/>
      <c r="BG42" s="660"/>
      <c r="BH42" s="661"/>
      <c r="BI42" s="661"/>
      <c r="BJ42" s="661"/>
      <c r="BK42" s="661"/>
      <c r="BL42" s="215"/>
      <c r="BM42" s="632" t="s">
        <v>340</v>
      </c>
      <c r="BN42" s="632"/>
      <c r="BO42" s="632"/>
      <c r="BP42" s="632"/>
      <c r="BQ42" s="632"/>
      <c r="BR42" s="632"/>
      <c r="BS42" s="632"/>
      <c r="BT42" s="632"/>
      <c r="BU42" s="633"/>
      <c r="BV42" s="682">
        <v>331</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2958660</v>
      </c>
      <c r="CS42" s="642"/>
      <c r="CT42" s="642"/>
      <c r="CU42" s="642"/>
      <c r="CV42" s="642"/>
      <c r="CW42" s="642"/>
      <c r="CX42" s="642"/>
      <c r="CY42" s="643"/>
      <c r="CZ42" s="615">
        <v>15.1</v>
      </c>
      <c r="DA42" s="640"/>
      <c r="DB42" s="640"/>
      <c r="DC42" s="644"/>
      <c r="DD42" s="619">
        <v>1855850</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v>97867</v>
      </c>
      <c r="CS43" s="642"/>
      <c r="CT43" s="642"/>
      <c r="CU43" s="642"/>
      <c r="CV43" s="642"/>
      <c r="CW43" s="642"/>
      <c r="CX43" s="642"/>
      <c r="CY43" s="643"/>
      <c r="CZ43" s="615">
        <v>0.5</v>
      </c>
      <c r="DA43" s="640"/>
      <c r="DB43" s="640"/>
      <c r="DC43" s="644"/>
      <c r="DD43" s="619">
        <v>97867</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2707964</v>
      </c>
      <c r="CS44" s="611"/>
      <c r="CT44" s="611"/>
      <c r="CU44" s="611"/>
      <c r="CV44" s="611"/>
      <c r="CW44" s="611"/>
      <c r="CX44" s="611"/>
      <c r="CY44" s="612"/>
      <c r="CZ44" s="615">
        <v>13.9</v>
      </c>
      <c r="DA44" s="616"/>
      <c r="DB44" s="616"/>
      <c r="DC44" s="622"/>
      <c r="DD44" s="619">
        <v>1636890</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254237</v>
      </c>
      <c r="CS45" s="642"/>
      <c r="CT45" s="642"/>
      <c r="CU45" s="642"/>
      <c r="CV45" s="642"/>
      <c r="CW45" s="642"/>
      <c r="CX45" s="642"/>
      <c r="CY45" s="643"/>
      <c r="CZ45" s="615">
        <v>1.3</v>
      </c>
      <c r="DA45" s="640"/>
      <c r="DB45" s="640"/>
      <c r="DC45" s="644"/>
      <c r="DD45" s="619">
        <v>57314</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348</v>
      </c>
      <c r="CG46" s="608"/>
      <c r="CH46" s="608"/>
      <c r="CI46" s="608"/>
      <c r="CJ46" s="608"/>
      <c r="CK46" s="608"/>
      <c r="CL46" s="608"/>
      <c r="CM46" s="608"/>
      <c r="CN46" s="608"/>
      <c r="CO46" s="608"/>
      <c r="CP46" s="608"/>
      <c r="CQ46" s="609"/>
      <c r="CR46" s="610">
        <v>2262852</v>
      </c>
      <c r="CS46" s="611"/>
      <c r="CT46" s="611"/>
      <c r="CU46" s="611"/>
      <c r="CV46" s="611"/>
      <c r="CW46" s="611"/>
      <c r="CX46" s="611"/>
      <c r="CY46" s="612"/>
      <c r="CZ46" s="615">
        <v>11.6</v>
      </c>
      <c r="DA46" s="616"/>
      <c r="DB46" s="616"/>
      <c r="DC46" s="622"/>
      <c r="DD46" s="619">
        <v>1495101</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349</v>
      </c>
      <c r="CG47" s="608"/>
      <c r="CH47" s="608"/>
      <c r="CI47" s="608"/>
      <c r="CJ47" s="608"/>
      <c r="CK47" s="608"/>
      <c r="CL47" s="608"/>
      <c r="CM47" s="608"/>
      <c r="CN47" s="608"/>
      <c r="CO47" s="608"/>
      <c r="CP47" s="608"/>
      <c r="CQ47" s="609"/>
      <c r="CR47" s="610">
        <v>250696</v>
      </c>
      <c r="CS47" s="642"/>
      <c r="CT47" s="642"/>
      <c r="CU47" s="642"/>
      <c r="CV47" s="642"/>
      <c r="CW47" s="642"/>
      <c r="CX47" s="642"/>
      <c r="CY47" s="643"/>
      <c r="CZ47" s="615">
        <v>1.3</v>
      </c>
      <c r="DA47" s="640"/>
      <c r="DB47" s="640"/>
      <c r="DC47" s="644"/>
      <c r="DD47" s="619">
        <v>218960</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351</v>
      </c>
      <c r="CE49" s="632"/>
      <c r="CF49" s="632"/>
      <c r="CG49" s="632"/>
      <c r="CH49" s="632"/>
      <c r="CI49" s="632"/>
      <c r="CJ49" s="632"/>
      <c r="CK49" s="632"/>
      <c r="CL49" s="632"/>
      <c r="CM49" s="632"/>
      <c r="CN49" s="632"/>
      <c r="CO49" s="632"/>
      <c r="CP49" s="632"/>
      <c r="CQ49" s="633"/>
      <c r="CR49" s="682">
        <v>19532282</v>
      </c>
      <c r="CS49" s="669"/>
      <c r="CT49" s="669"/>
      <c r="CU49" s="669"/>
      <c r="CV49" s="669"/>
      <c r="CW49" s="669"/>
      <c r="CX49" s="669"/>
      <c r="CY49" s="698"/>
      <c r="CZ49" s="690">
        <v>100</v>
      </c>
      <c r="DA49" s="699"/>
      <c r="DB49" s="699"/>
      <c r="DC49" s="700"/>
      <c r="DD49" s="701">
        <v>14883592</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oXGY3Pqa+7gafuXSkTTMCH7wqm14Ilciqznb87MiMxzYzk84F2lcq3id1Ah1a12sFZudL7jUF8eOEQmXjdNX5g==" saltValue="9E0HaA0cBZ70y22cUNVbd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374</v>
      </c>
      <c r="C7" s="737"/>
      <c r="D7" s="737"/>
      <c r="E7" s="737"/>
      <c r="F7" s="737"/>
      <c r="G7" s="737"/>
      <c r="H7" s="737"/>
      <c r="I7" s="737"/>
      <c r="J7" s="737"/>
      <c r="K7" s="737"/>
      <c r="L7" s="737"/>
      <c r="M7" s="737"/>
      <c r="N7" s="737"/>
      <c r="O7" s="737"/>
      <c r="P7" s="738"/>
      <c r="Q7" s="739">
        <v>20448</v>
      </c>
      <c r="R7" s="740"/>
      <c r="S7" s="740"/>
      <c r="T7" s="740"/>
      <c r="U7" s="740"/>
      <c r="V7" s="740">
        <v>19355</v>
      </c>
      <c r="W7" s="740"/>
      <c r="X7" s="740"/>
      <c r="Y7" s="740"/>
      <c r="Z7" s="740"/>
      <c r="AA7" s="740">
        <v>1093</v>
      </c>
      <c r="AB7" s="740"/>
      <c r="AC7" s="740"/>
      <c r="AD7" s="740"/>
      <c r="AE7" s="741"/>
      <c r="AF7" s="742">
        <v>980</v>
      </c>
      <c r="AG7" s="743"/>
      <c r="AH7" s="743"/>
      <c r="AI7" s="743"/>
      <c r="AJ7" s="744"/>
      <c r="AK7" s="745">
        <v>357</v>
      </c>
      <c r="AL7" s="746"/>
      <c r="AM7" s="746"/>
      <c r="AN7" s="746"/>
      <c r="AO7" s="746"/>
      <c r="AP7" s="746">
        <v>3583</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c r="BT7" s="734"/>
      <c r="BU7" s="734"/>
      <c r="BV7" s="734"/>
      <c r="BW7" s="734"/>
      <c r="BX7" s="734"/>
      <c r="BY7" s="734"/>
      <c r="BZ7" s="734"/>
      <c r="CA7" s="734"/>
      <c r="CB7" s="734"/>
      <c r="CC7" s="734"/>
      <c r="CD7" s="734"/>
      <c r="CE7" s="734"/>
      <c r="CF7" s="734"/>
      <c r="CG7" s="749"/>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9"/>
    </row>
    <row r="8" spans="1:131" s="230" customFormat="1" ht="26.25" customHeight="1" x14ac:dyDescent="0.15">
      <c r="A8" s="233">
        <v>2</v>
      </c>
      <c r="B8" s="767" t="s">
        <v>375</v>
      </c>
      <c r="C8" s="768"/>
      <c r="D8" s="768"/>
      <c r="E8" s="768"/>
      <c r="F8" s="768"/>
      <c r="G8" s="768"/>
      <c r="H8" s="768"/>
      <c r="I8" s="768"/>
      <c r="J8" s="768"/>
      <c r="K8" s="768"/>
      <c r="L8" s="768"/>
      <c r="M8" s="768"/>
      <c r="N8" s="768"/>
      <c r="O8" s="768"/>
      <c r="P8" s="769"/>
      <c r="Q8" s="770">
        <v>385</v>
      </c>
      <c r="R8" s="771"/>
      <c r="S8" s="771"/>
      <c r="T8" s="771"/>
      <c r="U8" s="771"/>
      <c r="V8" s="771">
        <v>340</v>
      </c>
      <c r="W8" s="771"/>
      <c r="X8" s="771"/>
      <c r="Y8" s="771"/>
      <c r="Z8" s="771"/>
      <c r="AA8" s="771">
        <v>45</v>
      </c>
      <c r="AB8" s="771"/>
      <c r="AC8" s="771"/>
      <c r="AD8" s="771"/>
      <c r="AE8" s="772"/>
      <c r="AF8" s="773">
        <v>20</v>
      </c>
      <c r="AG8" s="774"/>
      <c r="AH8" s="774"/>
      <c r="AI8" s="774"/>
      <c r="AJ8" s="775"/>
      <c r="AK8" s="756" t="s">
        <v>554</v>
      </c>
      <c r="AL8" s="757"/>
      <c r="AM8" s="757"/>
      <c r="AN8" s="757"/>
      <c r="AO8" s="757"/>
      <c r="AP8" s="757">
        <v>246</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x14ac:dyDescent="0.15">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376</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377</v>
      </c>
      <c r="B23" s="776" t="s">
        <v>378</v>
      </c>
      <c r="C23" s="777"/>
      <c r="D23" s="777"/>
      <c r="E23" s="777"/>
      <c r="F23" s="777"/>
      <c r="G23" s="777"/>
      <c r="H23" s="777"/>
      <c r="I23" s="777"/>
      <c r="J23" s="777"/>
      <c r="K23" s="777"/>
      <c r="L23" s="777"/>
      <c r="M23" s="777"/>
      <c r="N23" s="777"/>
      <c r="O23" s="777"/>
      <c r="P23" s="778"/>
      <c r="Q23" s="779">
        <v>20671</v>
      </c>
      <c r="R23" s="780"/>
      <c r="S23" s="780"/>
      <c r="T23" s="780"/>
      <c r="U23" s="780"/>
      <c r="V23" s="780">
        <v>19533</v>
      </c>
      <c r="W23" s="780"/>
      <c r="X23" s="780"/>
      <c r="Y23" s="780"/>
      <c r="Z23" s="780"/>
      <c r="AA23" s="780">
        <v>1138</v>
      </c>
      <c r="AB23" s="780"/>
      <c r="AC23" s="780"/>
      <c r="AD23" s="780"/>
      <c r="AE23" s="781"/>
      <c r="AF23" s="782">
        <v>1000</v>
      </c>
      <c r="AG23" s="780"/>
      <c r="AH23" s="780"/>
      <c r="AI23" s="780"/>
      <c r="AJ23" s="783"/>
      <c r="AK23" s="784"/>
      <c r="AL23" s="785"/>
      <c r="AM23" s="785"/>
      <c r="AN23" s="785"/>
      <c r="AO23" s="785"/>
      <c r="AP23" s="780">
        <v>3830</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379</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380</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381</v>
      </c>
      <c r="R26" s="721"/>
      <c r="S26" s="721"/>
      <c r="T26" s="721"/>
      <c r="U26" s="722"/>
      <c r="V26" s="720" t="s">
        <v>382</v>
      </c>
      <c r="W26" s="721"/>
      <c r="X26" s="721"/>
      <c r="Y26" s="721"/>
      <c r="Z26" s="722"/>
      <c r="AA26" s="720" t="s">
        <v>383</v>
      </c>
      <c r="AB26" s="721"/>
      <c r="AC26" s="721"/>
      <c r="AD26" s="721"/>
      <c r="AE26" s="721"/>
      <c r="AF26" s="801" t="s">
        <v>384</v>
      </c>
      <c r="AG26" s="802"/>
      <c r="AH26" s="802"/>
      <c r="AI26" s="802"/>
      <c r="AJ26" s="803"/>
      <c r="AK26" s="721" t="s">
        <v>385</v>
      </c>
      <c r="AL26" s="721"/>
      <c r="AM26" s="721"/>
      <c r="AN26" s="721"/>
      <c r="AO26" s="722"/>
      <c r="AP26" s="720" t="s">
        <v>386</v>
      </c>
      <c r="AQ26" s="721"/>
      <c r="AR26" s="721"/>
      <c r="AS26" s="721"/>
      <c r="AT26" s="722"/>
      <c r="AU26" s="720" t="s">
        <v>387</v>
      </c>
      <c r="AV26" s="721"/>
      <c r="AW26" s="721"/>
      <c r="AX26" s="721"/>
      <c r="AY26" s="722"/>
      <c r="AZ26" s="720" t="s">
        <v>388</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389</v>
      </c>
      <c r="C28" s="737"/>
      <c r="D28" s="737"/>
      <c r="E28" s="737"/>
      <c r="F28" s="737"/>
      <c r="G28" s="737"/>
      <c r="H28" s="737"/>
      <c r="I28" s="737"/>
      <c r="J28" s="737"/>
      <c r="K28" s="737"/>
      <c r="L28" s="737"/>
      <c r="M28" s="737"/>
      <c r="N28" s="737"/>
      <c r="O28" s="737"/>
      <c r="P28" s="738"/>
      <c r="Q28" s="809">
        <v>3221</v>
      </c>
      <c r="R28" s="810"/>
      <c r="S28" s="810"/>
      <c r="T28" s="810"/>
      <c r="U28" s="810"/>
      <c r="V28" s="810">
        <v>3215</v>
      </c>
      <c r="W28" s="810"/>
      <c r="X28" s="810"/>
      <c r="Y28" s="810"/>
      <c r="Z28" s="810"/>
      <c r="AA28" s="810">
        <v>6</v>
      </c>
      <c r="AB28" s="810"/>
      <c r="AC28" s="810"/>
      <c r="AD28" s="810"/>
      <c r="AE28" s="811"/>
      <c r="AF28" s="812">
        <v>6</v>
      </c>
      <c r="AG28" s="810"/>
      <c r="AH28" s="810"/>
      <c r="AI28" s="810"/>
      <c r="AJ28" s="813"/>
      <c r="AK28" s="814">
        <v>304</v>
      </c>
      <c r="AL28" s="815"/>
      <c r="AM28" s="815"/>
      <c r="AN28" s="815"/>
      <c r="AO28" s="815"/>
      <c r="AP28" s="815" t="s">
        <v>554</v>
      </c>
      <c r="AQ28" s="815"/>
      <c r="AR28" s="815"/>
      <c r="AS28" s="815"/>
      <c r="AT28" s="815"/>
      <c r="AU28" s="815" t="s">
        <v>554</v>
      </c>
      <c r="AV28" s="815"/>
      <c r="AW28" s="815"/>
      <c r="AX28" s="815"/>
      <c r="AY28" s="815"/>
      <c r="AZ28" s="816" t="s">
        <v>554</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390</v>
      </c>
      <c r="C29" s="768"/>
      <c r="D29" s="768"/>
      <c r="E29" s="768"/>
      <c r="F29" s="768"/>
      <c r="G29" s="768"/>
      <c r="H29" s="768"/>
      <c r="I29" s="768"/>
      <c r="J29" s="768"/>
      <c r="K29" s="768"/>
      <c r="L29" s="768"/>
      <c r="M29" s="768"/>
      <c r="N29" s="768"/>
      <c r="O29" s="768"/>
      <c r="P29" s="769"/>
      <c r="Q29" s="770">
        <v>2398</v>
      </c>
      <c r="R29" s="771"/>
      <c r="S29" s="771"/>
      <c r="T29" s="771"/>
      <c r="U29" s="771"/>
      <c r="V29" s="771">
        <v>2395</v>
      </c>
      <c r="W29" s="771"/>
      <c r="X29" s="771"/>
      <c r="Y29" s="771"/>
      <c r="Z29" s="771"/>
      <c r="AA29" s="771">
        <v>3</v>
      </c>
      <c r="AB29" s="771"/>
      <c r="AC29" s="771"/>
      <c r="AD29" s="771"/>
      <c r="AE29" s="772"/>
      <c r="AF29" s="773">
        <v>3</v>
      </c>
      <c r="AG29" s="774"/>
      <c r="AH29" s="774"/>
      <c r="AI29" s="774"/>
      <c r="AJ29" s="775"/>
      <c r="AK29" s="821">
        <v>408</v>
      </c>
      <c r="AL29" s="817"/>
      <c r="AM29" s="817"/>
      <c r="AN29" s="817"/>
      <c r="AO29" s="817"/>
      <c r="AP29" s="817" t="s">
        <v>554</v>
      </c>
      <c r="AQ29" s="817"/>
      <c r="AR29" s="817"/>
      <c r="AS29" s="817"/>
      <c r="AT29" s="817"/>
      <c r="AU29" s="817" t="s">
        <v>554</v>
      </c>
      <c r="AV29" s="817"/>
      <c r="AW29" s="817"/>
      <c r="AX29" s="817"/>
      <c r="AY29" s="817"/>
      <c r="AZ29" s="818" t="s">
        <v>554</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391</v>
      </c>
      <c r="C30" s="768"/>
      <c r="D30" s="768"/>
      <c r="E30" s="768"/>
      <c r="F30" s="768"/>
      <c r="G30" s="768"/>
      <c r="H30" s="768"/>
      <c r="I30" s="768"/>
      <c r="J30" s="768"/>
      <c r="K30" s="768"/>
      <c r="L30" s="768"/>
      <c r="M30" s="768"/>
      <c r="N30" s="768"/>
      <c r="O30" s="768"/>
      <c r="P30" s="769"/>
      <c r="Q30" s="770">
        <v>552</v>
      </c>
      <c r="R30" s="771"/>
      <c r="S30" s="771"/>
      <c r="T30" s="771"/>
      <c r="U30" s="771"/>
      <c r="V30" s="771">
        <v>551</v>
      </c>
      <c r="W30" s="771"/>
      <c r="X30" s="771"/>
      <c r="Y30" s="771"/>
      <c r="Z30" s="771"/>
      <c r="AA30" s="771">
        <v>1</v>
      </c>
      <c r="AB30" s="771"/>
      <c r="AC30" s="771"/>
      <c r="AD30" s="771"/>
      <c r="AE30" s="772"/>
      <c r="AF30" s="773">
        <v>1</v>
      </c>
      <c r="AG30" s="774"/>
      <c r="AH30" s="774"/>
      <c r="AI30" s="774"/>
      <c r="AJ30" s="775"/>
      <c r="AK30" s="821">
        <v>406</v>
      </c>
      <c r="AL30" s="817"/>
      <c r="AM30" s="817"/>
      <c r="AN30" s="817"/>
      <c r="AO30" s="817"/>
      <c r="AP30" s="817" t="s">
        <v>554</v>
      </c>
      <c r="AQ30" s="817"/>
      <c r="AR30" s="817"/>
      <c r="AS30" s="817"/>
      <c r="AT30" s="817"/>
      <c r="AU30" s="817" t="s">
        <v>554</v>
      </c>
      <c r="AV30" s="817"/>
      <c r="AW30" s="817"/>
      <c r="AX30" s="817"/>
      <c r="AY30" s="817"/>
      <c r="AZ30" s="818" t="s">
        <v>554</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392</v>
      </c>
      <c r="C31" s="768"/>
      <c r="D31" s="768"/>
      <c r="E31" s="768"/>
      <c r="F31" s="768"/>
      <c r="G31" s="768"/>
      <c r="H31" s="768"/>
      <c r="I31" s="768"/>
      <c r="J31" s="768"/>
      <c r="K31" s="768"/>
      <c r="L31" s="768"/>
      <c r="M31" s="768"/>
      <c r="N31" s="768"/>
      <c r="O31" s="768"/>
      <c r="P31" s="769"/>
      <c r="Q31" s="770">
        <v>793</v>
      </c>
      <c r="R31" s="771"/>
      <c r="S31" s="771"/>
      <c r="T31" s="771"/>
      <c r="U31" s="771"/>
      <c r="V31" s="771">
        <v>666</v>
      </c>
      <c r="W31" s="771"/>
      <c r="X31" s="771"/>
      <c r="Y31" s="771"/>
      <c r="Z31" s="771"/>
      <c r="AA31" s="771">
        <v>127</v>
      </c>
      <c r="AB31" s="771"/>
      <c r="AC31" s="771"/>
      <c r="AD31" s="771"/>
      <c r="AE31" s="772"/>
      <c r="AF31" s="773">
        <v>1431</v>
      </c>
      <c r="AG31" s="774"/>
      <c r="AH31" s="774"/>
      <c r="AI31" s="774"/>
      <c r="AJ31" s="775"/>
      <c r="AK31" s="821">
        <v>4</v>
      </c>
      <c r="AL31" s="817"/>
      <c r="AM31" s="817"/>
      <c r="AN31" s="817"/>
      <c r="AO31" s="817"/>
      <c r="AP31" s="817" t="s">
        <v>554</v>
      </c>
      <c r="AQ31" s="817"/>
      <c r="AR31" s="817"/>
      <c r="AS31" s="817"/>
      <c r="AT31" s="817"/>
      <c r="AU31" s="817" t="s">
        <v>554</v>
      </c>
      <c r="AV31" s="817"/>
      <c r="AW31" s="817"/>
      <c r="AX31" s="817"/>
      <c r="AY31" s="817"/>
      <c r="AZ31" s="818" t="s">
        <v>554</v>
      </c>
      <c r="BA31" s="818"/>
      <c r="BB31" s="818"/>
      <c r="BC31" s="818"/>
      <c r="BD31" s="818"/>
      <c r="BE31" s="819" t="s">
        <v>393</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394</v>
      </c>
      <c r="C32" s="768"/>
      <c r="D32" s="768"/>
      <c r="E32" s="768"/>
      <c r="F32" s="768"/>
      <c r="G32" s="768"/>
      <c r="H32" s="768"/>
      <c r="I32" s="768"/>
      <c r="J32" s="768"/>
      <c r="K32" s="768"/>
      <c r="L32" s="768"/>
      <c r="M32" s="768"/>
      <c r="N32" s="768"/>
      <c r="O32" s="768"/>
      <c r="P32" s="769"/>
      <c r="Q32" s="770">
        <v>707</v>
      </c>
      <c r="R32" s="771"/>
      <c r="S32" s="771"/>
      <c r="T32" s="771"/>
      <c r="U32" s="771"/>
      <c r="V32" s="771">
        <v>698</v>
      </c>
      <c r="W32" s="771"/>
      <c r="X32" s="771"/>
      <c r="Y32" s="771"/>
      <c r="Z32" s="771"/>
      <c r="AA32" s="771">
        <v>9</v>
      </c>
      <c r="AB32" s="771"/>
      <c r="AC32" s="771"/>
      <c r="AD32" s="771"/>
      <c r="AE32" s="772"/>
      <c r="AF32" s="773">
        <v>32</v>
      </c>
      <c r="AG32" s="774"/>
      <c r="AH32" s="774"/>
      <c r="AI32" s="774"/>
      <c r="AJ32" s="775"/>
      <c r="AK32" s="821">
        <v>411</v>
      </c>
      <c r="AL32" s="817"/>
      <c r="AM32" s="817"/>
      <c r="AN32" s="817"/>
      <c r="AO32" s="817"/>
      <c r="AP32" s="817">
        <v>1736</v>
      </c>
      <c r="AQ32" s="817"/>
      <c r="AR32" s="817"/>
      <c r="AS32" s="817"/>
      <c r="AT32" s="817"/>
      <c r="AU32" s="817">
        <v>1519</v>
      </c>
      <c r="AV32" s="817"/>
      <c r="AW32" s="817"/>
      <c r="AX32" s="817"/>
      <c r="AY32" s="817"/>
      <c r="AZ32" s="818" t="s">
        <v>554</v>
      </c>
      <c r="BA32" s="818"/>
      <c r="BB32" s="818"/>
      <c r="BC32" s="818"/>
      <c r="BD32" s="818"/>
      <c r="BE32" s="819" t="s">
        <v>393</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t="s">
        <v>395</v>
      </c>
      <c r="C33" s="768"/>
      <c r="D33" s="768"/>
      <c r="E33" s="768"/>
      <c r="F33" s="768"/>
      <c r="G33" s="768"/>
      <c r="H33" s="768"/>
      <c r="I33" s="768"/>
      <c r="J33" s="768"/>
      <c r="K33" s="768"/>
      <c r="L33" s="768"/>
      <c r="M33" s="768"/>
      <c r="N33" s="768"/>
      <c r="O33" s="768"/>
      <c r="P33" s="769"/>
      <c r="Q33" s="770">
        <v>329</v>
      </c>
      <c r="R33" s="771"/>
      <c r="S33" s="771"/>
      <c r="T33" s="771"/>
      <c r="U33" s="771"/>
      <c r="V33" s="771">
        <v>285</v>
      </c>
      <c r="W33" s="771"/>
      <c r="X33" s="771"/>
      <c r="Y33" s="771"/>
      <c r="Z33" s="771"/>
      <c r="AA33" s="771">
        <v>44</v>
      </c>
      <c r="AB33" s="771"/>
      <c r="AC33" s="771"/>
      <c r="AD33" s="771"/>
      <c r="AE33" s="772"/>
      <c r="AF33" s="773">
        <v>44</v>
      </c>
      <c r="AG33" s="774"/>
      <c r="AH33" s="774"/>
      <c r="AI33" s="774"/>
      <c r="AJ33" s="775"/>
      <c r="AK33" s="821">
        <v>254</v>
      </c>
      <c r="AL33" s="817"/>
      <c r="AM33" s="817"/>
      <c r="AN33" s="817"/>
      <c r="AO33" s="817"/>
      <c r="AP33" s="817">
        <v>311</v>
      </c>
      <c r="AQ33" s="817"/>
      <c r="AR33" s="817"/>
      <c r="AS33" s="817"/>
      <c r="AT33" s="817"/>
      <c r="AU33" s="817">
        <v>311</v>
      </c>
      <c r="AV33" s="817"/>
      <c r="AW33" s="817"/>
      <c r="AX33" s="817"/>
      <c r="AY33" s="817"/>
      <c r="AZ33" s="818" t="s">
        <v>554</v>
      </c>
      <c r="BA33" s="818"/>
      <c r="BB33" s="818"/>
      <c r="BC33" s="818"/>
      <c r="BD33" s="818"/>
      <c r="BE33" s="819" t="s">
        <v>396</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397</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377</v>
      </c>
      <c r="B63" s="776" t="s">
        <v>398</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1517</v>
      </c>
      <c r="AG63" s="831"/>
      <c r="AH63" s="831"/>
      <c r="AI63" s="831"/>
      <c r="AJ63" s="832"/>
      <c r="AK63" s="833"/>
      <c r="AL63" s="828"/>
      <c r="AM63" s="828"/>
      <c r="AN63" s="828"/>
      <c r="AO63" s="828"/>
      <c r="AP63" s="831">
        <v>2047</v>
      </c>
      <c r="AQ63" s="831"/>
      <c r="AR63" s="831"/>
      <c r="AS63" s="831"/>
      <c r="AT63" s="831"/>
      <c r="AU63" s="831">
        <v>1830</v>
      </c>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399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400</v>
      </c>
      <c r="B66" s="715"/>
      <c r="C66" s="715"/>
      <c r="D66" s="715"/>
      <c r="E66" s="715"/>
      <c r="F66" s="715"/>
      <c r="G66" s="715"/>
      <c r="H66" s="715"/>
      <c r="I66" s="715"/>
      <c r="J66" s="715"/>
      <c r="K66" s="715"/>
      <c r="L66" s="715"/>
      <c r="M66" s="715"/>
      <c r="N66" s="715"/>
      <c r="O66" s="715"/>
      <c r="P66" s="716"/>
      <c r="Q66" s="720" t="s">
        <v>381</v>
      </c>
      <c r="R66" s="721"/>
      <c r="S66" s="721"/>
      <c r="T66" s="721"/>
      <c r="U66" s="722"/>
      <c r="V66" s="720" t="s">
        <v>382</v>
      </c>
      <c r="W66" s="721"/>
      <c r="X66" s="721"/>
      <c r="Y66" s="721"/>
      <c r="Z66" s="722"/>
      <c r="AA66" s="720" t="s">
        <v>383</v>
      </c>
      <c r="AB66" s="721"/>
      <c r="AC66" s="721"/>
      <c r="AD66" s="721"/>
      <c r="AE66" s="722"/>
      <c r="AF66" s="841" t="s">
        <v>384</v>
      </c>
      <c r="AG66" s="802"/>
      <c r="AH66" s="802"/>
      <c r="AI66" s="802"/>
      <c r="AJ66" s="842"/>
      <c r="AK66" s="720" t="s">
        <v>385</v>
      </c>
      <c r="AL66" s="715"/>
      <c r="AM66" s="715"/>
      <c r="AN66" s="715"/>
      <c r="AO66" s="716"/>
      <c r="AP66" s="720" t="s">
        <v>386</v>
      </c>
      <c r="AQ66" s="721"/>
      <c r="AR66" s="721"/>
      <c r="AS66" s="721"/>
      <c r="AT66" s="722"/>
      <c r="AU66" s="720" t="s">
        <v>401</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555</v>
      </c>
      <c r="C68" s="857"/>
      <c r="D68" s="857"/>
      <c r="E68" s="857"/>
      <c r="F68" s="857"/>
      <c r="G68" s="857"/>
      <c r="H68" s="857"/>
      <c r="I68" s="857"/>
      <c r="J68" s="857"/>
      <c r="K68" s="857"/>
      <c r="L68" s="857"/>
      <c r="M68" s="857"/>
      <c r="N68" s="857"/>
      <c r="O68" s="857"/>
      <c r="P68" s="858"/>
      <c r="Q68" s="859">
        <v>301</v>
      </c>
      <c r="R68" s="853"/>
      <c r="S68" s="853"/>
      <c r="T68" s="853"/>
      <c r="U68" s="853"/>
      <c r="V68" s="853">
        <v>277</v>
      </c>
      <c r="W68" s="853"/>
      <c r="X68" s="853"/>
      <c r="Y68" s="853"/>
      <c r="Z68" s="853"/>
      <c r="AA68" s="853">
        <v>24</v>
      </c>
      <c r="AB68" s="853"/>
      <c r="AC68" s="853"/>
      <c r="AD68" s="853"/>
      <c r="AE68" s="853"/>
      <c r="AF68" s="853">
        <v>24</v>
      </c>
      <c r="AG68" s="853"/>
      <c r="AH68" s="853"/>
      <c r="AI68" s="853"/>
      <c r="AJ68" s="853"/>
      <c r="AK68" s="853" t="s">
        <v>556</v>
      </c>
      <c r="AL68" s="853"/>
      <c r="AM68" s="853"/>
      <c r="AN68" s="853"/>
      <c r="AO68" s="853"/>
      <c r="AP68" s="853">
        <v>447</v>
      </c>
      <c r="AQ68" s="853"/>
      <c r="AR68" s="853"/>
      <c r="AS68" s="853"/>
      <c r="AT68" s="853"/>
      <c r="AU68" s="853">
        <v>145</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557</v>
      </c>
      <c r="C69" s="861"/>
      <c r="D69" s="861"/>
      <c r="E69" s="861"/>
      <c r="F69" s="861"/>
      <c r="G69" s="861"/>
      <c r="H69" s="861"/>
      <c r="I69" s="861"/>
      <c r="J69" s="861"/>
      <c r="K69" s="861"/>
      <c r="L69" s="861"/>
      <c r="M69" s="861"/>
      <c r="N69" s="861"/>
      <c r="O69" s="861"/>
      <c r="P69" s="862"/>
      <c r="Q69" s="863">
        <v>12</v>
      </c>
      <c r="R69" s="817"/>
      <c r="S69" s="817"/>
      <c r="T69" s="817"/>
      <c r="U69" s="817"/>
      <c r="V69" s="817">
        <v>11</v>
      </c>
      <c r="W69" s="817"/>
      <c r="X69" s="817"/>
      <c r="Y69" s="817"/>
      <c r="Z69" s="817"/>
      <c r="AA69" s="817">
        <v>1</v>
      </c>
      <c r="AB69" s="817"/>
      <c r="AC69" s="817"/>
      <c r="AD69" s="817"/>
      <c r="AE69" s="817"/>
      <c r="AF69" s="817">
        <v>1</v>
      </c>
      <c r="AG69" s="817"/>
      <c r="AH69" s="817"/>
      <c r="AI69" s="817"/>
      <c r="AJ69" s="817"/>
      <c r="AK69" s="817" t="s">
        <v>556</v>
      </c>
      <c r="AL69" s="817"/>
      <c r="AM69" s="817"/>
      <c r="AN69" s="817"/>
      <c r="AO69" s="817"/>
      <c r="AP69" s="817" t="s">
        <v>556</v>
      </c>
      <c r="AQ69" s="817"/>
      <c r="AR69" s="817"/>
      <c r="AS69" s="817"/>
      <c r="AT69" s="817"/>
      <c r="AU69" s="817" t="s">
        <v>556</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558</v>
      </c>
      <c r="C70" s="861"/>
      <c r="D70" s="861"/>
      <c r="E70" s="861"/>
      <c r="F70" s="861"/>
      <c r="G70" s="861"/>
      <c r="H70" s="861"/>
      <c r="I70" s="861"/>
      <c r="J70" s="861"/>
      <c r="K70" s="861"/>
      <c r="L70" s="861"/>
      <c r="M70" s="861"/>
      <c r="N70" s="861"/>
      <c r="O70" s="861"/>
      <c r="P70" s="862"/>
      <c r="Q70" s="863">
        <v>7139</v>
      </c>
      <c r="R70" s="817"/>
      <c r="S70" s="817"/>
      <c r="T70" s="817"/>
      <c r="U70" s="817"/>
      <c r="V70" s="817">
        <v>6167</v>
      </c>
      <c r="W70" s="817"/>
      <c r="X70" s="817"/>
      <c r="Y70" s="817"/>
      <c r="Z70" s="817"/>
      <c r="AA70" s="817">
        <v>972</v>
      </c>
      <c r="AB70" s="817"/>
      <c r="AC70" s="817"/>
      <c r="AD70" s="817"/>
      <c r="AE70" s="817"/>
      <c r="AF70" s="817">
        <v>972</v>
      </c>
      <c r="AG70" s="817"/>
      <c r="AH70" s="817"/>
      <c r="AI70" s="817"/>
      <c r="AJ70" s="817"/>
      <c r="AK70" s="817" t="s">
        <v>556</v>
      </c>
      <c r="AL70" s="817"/>
      <c r="AM70" s="817"/>
      <c r="AN70" s="817"/>
      <c r="AO70" s="817"/>
      <c r="AP70" s="817" t="s">
        <v>556</v>
      </c>
      <c r="AQ70" s="817"/>
      <c r="AR70" s="817"/>
      <c r="AS70" s="817"/>
      <c r="AT70" s="817"/>
      <c r="AU70" s="817" t="s">
        <v>556</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559</v>
      </c>
      <c r="C71" s="861"/>
      <c r="D71" s="861"/>
      <c r="E71" s="861"/>
      <c r="F71" s="861"/>
      <c r="G71" s="861"/>
      <c r="H71" s="861"/>
      <c r="I71" s="861"/>
      <c r="J71" s="861"/>
      <c r="K71" s="861"/>
      <c r="L71" s="861"/>
      <c r="M71" s="861"/>
      <c r="N71" s="861"/>
      <c r="O71" s="861"/>
      <c r="P71" s="862"/>
      <c r="Q71" s="863">
        <v>2063</v>
      </c>
      <c r="R71" s="817"/>
      <c r="S71" s="817"/>
      <c r="T71" s="817"/>
      <c r="U71" s="817"/>
      <c r="V71" s="817">
        <v>1802</v>
      </c>
      <c r="W71" s="817"/>
      <c r="X71" s="817"/>
      <c r="Y71" s="817"/>
      <c r="Z71" s="817"/>
      <c r="AA71" s="817">
        <v>261</v>
      </c>
      <c r="AB71" s="817"/>
      <c r="AC71" s="817"/>
      <c r="AD71" s="817"/>
      <c r="AE71" s="817"/>
      <c r="AF71" s="817">
        <v>261</v>
      </c>
      <c r="AG71" s="817"/>
      <c r="AH71" s="817"/>
      <c r="AI71" s="817"/>
      <c r="AJ71" s="817"/>
      <c r="AK71" s="817" t="s">
        <v>556</v>
      </c>
      <c r="AL71" s="817"/>
      <c r="AM71" s="817"/>
      <c r="AN71" s="817"/>
      <c r="AO71" s="817"/>
      <c r="AP71" s="817" t="s">
        <v>556</v>
      </c>
      <c r="AQ71" s="817"/>
      <c r="AR71" s="817"/>
      <c r="AS71" s="817"/>
      <c r="AT71" s="817"/>
      <c r="AU71" s="817" t="s">
        <v>556</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560</v>
      </c>
      <c r="C72" s="861"/>
      <c r="D72" s="861"/>
      <c r="E72" s="861"/>
      <c r="F72" s="861"/>
      <c r="G72" s="861"/>
      <c r="H72" s="861"/>
      <c r="I72" s="861"/>
      <c r="J72" s="861"/>
      <c r="K72" s="861"/>
      <c r="L72" s="861"/>
      <c r="M72" s="861"/>
      <c r="N72" s="861"/>
      <c r="O72" s="861"/>
      <c r="P72" s="862"/>
      <c r="Q72" s="863">
        <v>1017156</v>
      </c>
      <c r="R72" s="817"/>
      <c r="S72" s="817"/>
      <c r="T72" s="817"/>
      <c r="U72" s="817"/>
      <c r="V72" s="817">
        <v>995709</v>
      </c>
      <c r="W72" s="817"/>
      <c r="X72" s="817"/>
      <c r="Y72" s="817"/>
      <c r="Z72" s="817"/>
      <c r="AA72" s="817">
        <v>21447</v>
      </c>
      <c r="AB72" s="817"/>
      <c r="AC72" s="817"/>
      <c r="AD72" s="817"/>
      <c r="AE72" s="817"/>
      <c r="AF72" s="817">
        <v>21447</v>
      </c>
      <c r="AG72" s="817"/>
      <c r="AH72" s="817"/>
      <c r="AI72" s="817"/>
      <c r="AJ72" s="817"/>
      <c r="AK72" s="817">
        <v>1</v>
      </c>
      <c r="AL72" s="817"/>
      <c r="AM72" s="817"/>
      <c r="AN72" s="817"/>
      <c r="AO72" s="817"/>
      <c r="AP72" s="817" t="s">
        <v>556</v>
      </c>
      <c r="AQ72" s="817"/>
      <c r="AR72" s="817"/>
      <c r="AS72" s="817"/>
      <c r="AT72" s="817"/>
      <c r="AU72" s="817" t="s">
        <v>556</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c r="C73" s="861"/>
      <c r="D73" s="861"/>
      <c r="E73" s="861"/>
      <c r="F73" s="861"/>
      <c r="G73" s="861"/>
      <c r="H73" s="861"/>
      <c r="I73" s="861"/>
      <c r="J73" s="861"/>
      <c r="K73" s="861"/>
      <c r="L73" s="861"/>
      <c r="M73" s="861"/>
      <c r="N73" s="861"/>
      <c r="O73" s="861"/>
      <c r="P73" s="862"/>
      <c r="Q73" s="863"/>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377</v>
      </c>
      <c r="B88" s="776" t="s">
        <v>402</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22705</v>
      </c>
      <c r="AG88" s="831"/>
      <c r="AH88" s="831"/>
      <c r="AI88" s="831"/>
      <c r="AJ88" s="831"/>
      <c r="AK88" s="828"/>
      <c r="AL88" s="828"/>
      <c r="AM88" s="828"/>
      <c r="AN88" s="828"/>
      <c r="AO88" s="828"/>
      <c r="AP88" s="831">
        <v>447</v>
      </c>
      <c r="AQ88" s="831"/>
      <c r="AR88" s="831"/>
      <c r="AS88" s="831"/>
      <c r="AT88" s="831"/>
      <c r="AU88" s="831">
        <v>145</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776" t="s">
        <v>403</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404</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405</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408</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409</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410</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411</v>
      </c>
      <c r="AB109" s="880"/>
      <c r="AC109" s="880"/>
      <c r="AD109" s="880"/>
      <c r="AE109" s="881"/>
      <c r="AF109" s="879" t="s">
        <v>412</v>
      </c>
      <c r="AG109" s="880"/>
      <c r="AH109" s="880"/>
      <c r="AI109" s="880"/>
      <c r="AJ109" s="881"/>
      <c r="AK109" s="879" t="s">
        <v>294</v>
      </c>
      <c r="AL109" s="880"/>
      <c r="AM109" s="880"/>
      <c r="AN109" s="880"/>
      <c r="AO109" s="881"/>
      <c r="AP109" s="879" t="s">
        <v>413</v>
      </c>
      <c r="AQ109" s="880"/>
      <c r="AR109" s="880"/>
      <c r="AS109" s="880"/>
      <c r="AT109" s="882"/>
      <c r="AU109" s="899" t="s">
        <v>410</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411</v>
      </c>
      <c r="BR109" s="880"/>
      <c r="BS109" s="880"/>
      <c r="BT109" s="880"/>
      <c r="BU109" s="881"/>
      <c r="BV109" s="879" t="s">
        <v>412</v>
      </c>
      <c r="BW109" s="880"/>
      <c r="BX109" s="880"/>
      <c r="BY109" s="880"/>
      <c r="BZ109" s="881"/>
      <c r="CA109" s="879" t="s">
        <v>294</v>
      </c>
      <c r="CB109" s="880"/>
      <c r="CC109" s="880"/>
      <c r="CD109" s="880"/>
      <c r="CE109" s="881"/>
      <c r="CF109" s="900" t="s">
        <v>413</v>
      </c>
      <c r="CG109" s="900"/>
      <c r="CH109" s="900"/>
      <c r="CI109" s="900"/>
      <c r="CJ109" s="900"/>
      <c r="CK109" s="879" t="s">
        <v>414</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411</v>
      </c>
      <c r="DH109" s="880"/>
      <c r="DI109" s="880"/>
      <c r="DJ109" s="880"/>
      <c r="DK109" s="881"/>
      <c r="DL109" s="879" t="s">
        <v>412</v>
      </c>
      <c r="DM109" s="880"/>
      <c r="DN109" s="880"/>
      <c r="DO109" s="880"/>
      <c r="DP109" s="881"/>
      <c r="DQ109" s="879" t="s">
        <v>294</v>
      </c>
      <c r="DR109" s="880"/>
      <c r="DS109" s="880"/>
      <c r="DT109" s="880"/>
      <c r="DU109" s="881"/>
      <c r="DV109" s="879" t="s">
        <v>413</v>
      </c>
      <c r="DW109" s="880"/>
      <c r="DX109" s="880"/>
      <c r="DY109" s="880"/>
      <c r="DZ109" s="882"/>
    </row>
    <row r="110" spans="1:131" s="224" customFormat="1" ht="26.25" customHeight="1" x14ac:dyDescent="0.15">
      <c r="A110" s="883" t="s">
        <v>415</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578503</v>
      </c>
      <c r="AB110" s="887"/>
      <c r="AC110" s="887"/>
      <c r="AD110" s="887"/>
      <c r="AE110" s="888"/>
      <c r="AF110" s="889">
        <v>545043</v>
      </c>
      <c r="AG110" s="887"/>
      <c r="AH110" s="887"/>
      <c r="AI110" s="887"/>
      <c r="AJ110" s="888"/>
      <c r="AK110" s="889">
        <v>531414</v>
      </c>
      <c r="AL110" s="887"/>
      <c r="AM110" s="887"/>
      <c r="AN110" s="887"/>
      <c r="AO110" s="888"/>
      <c r="AP110" s="890">
        <v>5.7</v>
      </c>
      <c r="AQ110" s="891"/>
      <c r="AR110" s="891"/>
      <c r="AS110" s="891"/>
      <c r="AT110" s="892"/>
      <c r="AU110" s="893" t="s">
        <v>69</v>
      </c>
      <c r="AV110" s="894"/>
      <c r="AW110" s="894"/>
      <c r="AX110" s="894"/>
      <c r="AY110" s="894"/>
      <c r="AZ110" s="916" t="s">
        <v>416</v>
      </c>
      <c r="BA110" s="884"/>
      <c r="BB110" s="884"/>
      <c r="BC110" s="884"/>
      <c r="BD110" s="884"/>
      <c r="BE110" s="884"/>
      <c r="BF110" s="884"/>
      <c r="BG110" s="884"/>
      <c r="BH110" s="884"/>
      <c r="BI110" s="884"/>
      <c r="BJ110" s="884"/>
      <c r="BK110" s="884"/>
      <c r="BL110" s="884"/>
      <c r="BM110" s="884"/>
      <c r="BN110" s="884"/>
      <c r="BO110" s="884"/>
      <c r="BP110" s="885"/>
      <c r="BQ110" s="917">
        <v>3575153</v>
      </c>
      <c r="BR110" s="918"/>
      <c r="BS110" s="918"/>
      <c r="BT110" s="918"/>
      <c r="BU110" s="918"/>
      <c r="BV110" s="918">
        <v>3770924</v>
      </c>
      <c r="BW110" s="918"/>
      <c r="BX110" s="918"/>
      <c r="BY110" s="918"/>
      <c r="BZ110" s="918"/>
      <c r="CA110" s="918">
        <v>3829741</v>
      </c>
      <c r="CB110" s="918"/>
      <c r="CC110" s="918"/>
      <c r="CD110" s="918"/>
      <c r="CE110" s="918"/>
      <c r="CF110" s="931">
        <v>41</v>
      </c>
      <c r="CG110" s="932"/>
      <c r="CH110" s="932"/>
      <c r="CI110" s="932"/>
      <c r="CJ110" s="932"/>
      <c r="CK110" s="933" t="s">
        <v>417</v>
      </c>
      <c r="CL110" s="934"/>
      <c r="CM110" s="916" t="s">
        <v>418</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15">
      <c r="A111" s="921" t="s">
        <v>419</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420</v>
      </c>
      <c r="BA111" s="910"/>
      <c r="BB111" s="910"/>
      <c r="BC111" s="910"/>
      <c r="BD111" s="910"/>
      <c r="BE111" s="910"/>
      <c r="BF111" s="910"/>
      <c r="BG111" s="910"/>
      <c r="BH111" s="910"/>
      <c r="BI111" s="910"/>
      <c r="BJ111" s="910"/>
      <c r="BK111" s="910"/>
      <c r="BL111" s="910"/>
      <c r="BM111" s="910"/>
      <c r="BN111" s="910"/>
      <c r="BO111" s="910"/>
      <c r="BP111" s="911"/>
      <c r="BQ111" s="912" t="s">
        <v>122</v>
      </c>
      <c r="BR111" s="913"/>
      <c r="BS111" s="913"/>
      <c r="BT111" s="913"/>
      <c r="BU111" s="913"/>
      <c r="BV111" s="913" t="s">
        <v>122</v>
      </c>
      <c r="BW111" s="913"/>
      <c r="BX111" s="913"/>
      <c r="BY111" s="913"/>
      <c r="BZ111" s="913"/>
      <c r="CA111" s="913" t="s">
        <v>122</v>
      </c>
      <c r="CB111" s="913"/>
      <c r="CC111" s="913"/>
      <c r="CD111" s="913"/>
      <c r="CE111" s="913"/>
      <c r="CF111" s="907" t="s">
        <v>122</v>
      </c>
      <c r="CG111" s="908"/>
      <c r="CH111" s="908"/>
      <c r="CI111" s="908"/>
      <c r="CJ111" s="908"/>
      <c r="CK111" s="935"/>
      <c r="CL111" s="936"/>
      <c r="CM111" s="909" t="s">
        <v>421</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15">
      <c r="A112" s="939" t="s">
        <v>422</v>
      </c>
      <c r="B112" s="940"/>
      <c r="C112" s="910" t="s">
        <v>423</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424</v>
      </c>
      <c r="BA112" s="910"/>
      <c r="BB112" s="910"/>
      <c r="BC112" s="910"/>
      <c r="BD112" s="910"/>
      <c r="BE112" s="910"/>
      <c r="BF112" s="910"/>
      <c r="BG112" s="910"/>
      <c r="BH112" s="910"/>
      <c r="BI112" s="910"/>
      <c r="BJ112" s="910"/>
      <c r="BK112" s="910"/>
      <c r="BL112" s="910"/>
      <c r="BM112" s="910"/>
      <c r="BN112" s="910"/>
      <c r="BO112" s="910"/>
      <c r="BP112" s="911"/>
      <c r="BQ112" s="912">
        <v>2088318</v>
      </c>
      <c r="BR112" s="913"/>
      <c r="BS112" s="913"/>
      <c r="BT112" s="913"/>
      <c r="BU112" s="913"/>
      <c r="BV112" s="913">
        <v>1965554</v>
      </c>
      <c r="BW112" s="913"/>
      <c r="BX112" s="913"/>
      <c r="BY112" s="913"/>
      <c r="BZ112" s="913"/>
      <c r="CA112" s="913">
        <v>1830520</v>
      </c>
      <c r="CB112" s="913"/>
      <c r="CC112" s="913"/>
      <c r="CD112" s="913"/>
      <c r="CE112" s="913"/>
      <c r="CF112" s="907">
        <v>19.600000000000001</v>
      </c>
      <c r="CG112" s="908"/>
      <c r="CH112" s="908"/>
      <c r="CI112" s="908"/>
      <c r="CJ112" s="908"/>
      <c r="CK112" s="935"/>
      <c r="CL112" s="936"/>
      <c r="CM112" s="909" t="s">
        <v>425</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15">
      <c r="A113" s="941"/>
      <c r="B113" s="942"/>
      <c r="C113" s="910" t="s">
        <v>426</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392832</v>
      </c>
      <c r="AB113" s="925"/>
      <c r="AC113" s="925"/>
      <c r="AD113" s="925"/>
      <c r="AE113" s="926"/>
      <c r="AF113" s="927">
        <v>379384</v>
      </c>
      <c r="AG113" s="925"/>
      <c r="AH113" s="925"/>
      <c r="AI113" s="925"/>
      <c r="AJ113" s="926"/>
      <c r="AK113" s="927">
        <v>341684</v>
      </c>
      <c r="AL113" s="925"/>
      <c r="AM113" s="925"/>
      <c r="AN113" s="925"/>
      <c r="AO113" s="926"/>
      <c r="AP113" s="928">
        <v>3.7</v>
      </c>
      <c r="AQ113" s="929"/>
      <c r="AR113" s="929"/>
      <c r="AS113" s="929"/>
      <c r="AT113" s="930"/>
      <c r="AU113" s="895"/>
      <c r="AV113" s="896"/>
      <c r="AW113" s="896"/>
      <c r="AX113" s="896"/>
      <c r="AY113" s="896"/>
      <c r="AZ113" s="909" t="s">
        <v>427</v>
      </c>
      <c r="BA113" s="910"/>
      <c r="BB113" s="910"/>
      <c r="BC113" s="910"/>
      <c r="BD113" s="910"/>
      <c r="BE113" s="910"/>
      <c r="BF113" s="910"/>
      <c r="BG113" s="910"/>
      <c r="BH113" s="910"/>
      <c r="BI113" s="910"/>
      <c r="BJ113" s="910"/>
      <c r="BK113" s="910"/>
      <c r="BL113" s="910"/>
      <c r="BM113" s="910"/>
      <c r="BN113" s="910"/>
      <c r="BO113" s="910"/>
      <c r="BP113" s="911"/>
      <c r="BQ113" s="912">
        <v>193496</v>
      </c>
      <c r="BR113" s="913"/>
      <c r="BS113" s="913"/>
      <c r="BT113" s="913"/>
      <c r="BU113" s="913"/>
      <c r="BV113" s="913">
        <v>169387</v>
      </c>
      <c r="BW113" s="913"/>
      <c r="BX113" s="913"/>
      <c r="BY113" s="913"/>
      <c r="BZ113" s="913"/>
      <c r="CA113" s="913">
        <v>145278</v>
      </c>
      <c r="CB113" s="913"/>
      <c r="CC113" s="913"/>
      <c r="CD113" s="913"/>
      <c r="CE113" s="913"/>
      <c r="CF113" s="907">
        <v>1.6</v>
      </c>
      <c r="CG113" s="908"/>
      <c r="CH113" s="908"/>
      <c r="CI113" s="908"/>
      <c r="CJ113" s="908"/>
      <c r="CK113" s="935"/>
      <c r="CL113" s="936"/>
      <c r="CM113" s="909" t="s">
        <v>428</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15">
      <c r="A114" s="941"/>
      <c r="B114" s="942"/>
      <c r="C114" s="910" t="s">
        <v>429</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24707</v>
      </c>
      <c r="AB114" s="946"/>
      <c r="AC114" s="946"/>
      <c r="AD114" s="946"/>
      <c r="AE114" s="947"/>
      <c r="AF114" s="948">
        <v>24591</v>
      </c>
      <c r="AG114" s="946"/>
      <c r="AH114" s="946"/>
      <c r="AI114" s="946"/>
      <c r="AJ114" s="947"/>
      <c r="AK114" s="948">
        <v>24490</v>
      </c>
      <c r="AL114" s="946"/>
      <c r="AM114" s="946"/>
      <c r="AN114" s="946"/>
      <c r="AO114" s="947"/>
      <c r="AP114" s="949">
        <v>0.3</v>
      </c>
      <c r="AQ114" s="950"/>
      <c r="AR114" s="950"/>
      <c r="AS114" s="950"/>
      <c r="AT114" s="951"/>
      <c r="AU114" s="895"/>
      <c r="AV114" s="896"/>
      <c r="AW114" s="896"/>
      <c r="AX114" s="896"/>
      <c r="AY114" s="896"/>
      <c r="AZ114" s="909" t="s">
        <v>430</v>
      </c>
      <c r="BA114" s="910"/>
      <c r="BB114" s="910"/>
      <c r="BC114" s="910"/>
      <c r="BD114" s="910"/>
      <c r="BE114" s="910"/>
      <c r="BF114" s="910"/>
      <c r="BG114" s="910"/>
      <c r="BH114" s="910"/>
      <c r="BI114" s="910"/>
      <c r="BJ114" s="910"/>
      <c r="BK114" s="910"/>
      <c r="BL114" s="910"/>
      <c r="BM114" s="910"/>
      <c r="BN114" s="910"/>
      <c r="BO114" s="910"/>
      <c r="BP114" s="911"/>
      <c r="BQ114" s="912" t="s">
        <v>122</v>
      </c>
      <c r="BR114" s="913"/>
      <c r="BS114" s="913"/>
      <c r="BT114" s="913"/>
      <c r="BU114" s="913"/>
      <c r="BV114" s="913" t="s">
        <v>122</v>
      </c>
      <c r="BW114" s="913"/>
      <c r="BX114" s="913"/>
      <c r="BY114" s="913"/>
      <c r="BZ114" s="913"/>
      <c r="CA114" s="913" t="s">
        <v>122</v>
      </c>
      <c r="CB114" s="913"/>
      <c r="CC114" s="913"/>
      <c r="CD114" s="913"/>
      <c r="CE114" s="913"/>
      <c r="CF114" s="907" t="s">
        <v>122</v>
      </c>
      <c r="CG114" s="908"/>
      <c r="CH114" s="908"/>
      <c r="CI114" s="908"/>
      <c r="CJ114" s="908"/>
      <c r="CK114" s="935"/>
      <c r="CL114" s="936"/>
      <c r="CM114" s="909" t="s">
        <v>431</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432</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122</v>
      </c>
      <c r="AB115" s="925"/>
      <c r="AC115" s="925"/>
      <c r="AD115" s="925"/>
      <c r="AE115" s="926"/>
      <c r="AF115" s="927" t="s">
        <v>122</v>
      </c>
      <c r="AG115" s="925"/>
      <c r="AH115" s="925"/>
      <c r="AI115" s="925"/>
      <c r="AJ115" s="926"/>
      <c r="AK115" s="927" t="s">
        <v>122</v>
      </c>
      <c r="AL115" s="925"/>
      <c r="AM115" s="925"/>
      <c r="AN115" s="925"/>
      <c r="AO115" s="926"/>
      <c r="AP115" s="928" t="s">
        <v>122</v>
      </c>
      <c r="AQ115" s="929"/>
      <c r="AR115" s="929"/>
      <c r="AS115" s="929"/>
      <c r="AT115" s="930"/>
      <c r="AU115" s="895"/>
      <c r="AV115" s="896"/>
      <c r="AW115" s="896"/>
      <c r="AX115" s="896"/>
      <c r="AY115" s="896"/>
      <c r="AZ115" s="909" t="s">
        <v>433</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434</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15">
      <c r="A116" s="943"/>
      <c r="B116" s="944"/>
      <c r="C116" s="952" t="s">
        <v>435</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436</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437</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15">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438</v>
      </c>
      <c r="Z117" s="881"/>
      <c r="AA117" s="965">
        <v>996042</v>
      </c>
      <c r="AB117" s="966"/>
      <c r="AC117" s="966"/>
      <c r="AD117" s="966"/>
      <c r="AE117" s="967"/>
      <c r="AF117" s="968">
        <v>949018</v>
      </c>
      <c r="AG117" s="966"/>
      <c r="AH117" s="966"/>
      <c r="AI117" s="966"/>
      <c r="AJ117" s="967"/>
      <c r="AK117" s="968">
        <v>897588</v>
      </c>
      <c r="AL117" s="966"/>
      <c r="AM117" s="966"/>
      <c r="AN117" s="966"/>
      <c r="AO117" s="967"/>
      <c r="AP117" s="969"/>
      <c r="AQ117" s="970"/>
      <c r="AR117" s="970"/>
      <c r="AS117" s="970"/>
      <c r="AT117" s="971"/>
      <c r="AU117" s="895"/>
      <c r="AV117" s="896"/>
      <c r="AW117" s="896"/>
      <c r="AX117" s="896"/>
      <c r="AY117" s="896"/>
      <c r="AZ117" s="961" t="s">
        <v>439</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440</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414</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411</v>
      </c>
      <c r="AB118" s="880"/>
      <c r="AC118" s="880"/>
      <c r="AD118" s="880"/>
      <c r="AE118" s="881"/>
      <c r="AF118" s="879" t="s">
        <v>412</v>
      </c>
      <c r="AG118" s="880"/>
      <c r="AH118" s="880"/>
      <c r="AI118" s="880"/>
      <c r="AJ118" s="881"/>
      <c r="AK118" s="879" t="s">
        <v>294</v>
      </c>
      <c r="AL118" s="880"/>
      <c r="AM118" s="880"/>
      <c r="AN118" s="880"/>
      <c r="AO118" s="881"/>
      <c r="AP118" s="957" t="s">
        <v>413</v>
      </c>
      <c r="AQ118" s="958"/>
      <c r="AR118" s="958"/>
      <c r="AS118" s="958"/>
      <c r="AT118" s="959"/>
      <c r="AU118" s="895"/>
      <c r="AV118" s="896"/>
      <c r="AW118" s="896"/>
      <c r="AX118" s="896"/>
      <c r="AY118" s="896"/>
      <c r="AZ118" s="960" t="s">
        <v>441</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442</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3" t="s">
        <v>417</v>
      </c>
      <c r="B119" s="934"/>
      <c r="C119" s="916" t="s">
        <v>418</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443</v>
      </c>
      <c r="BP119" s="992"/>
      <c r="BQ119" s="986">
        <v>5856967</v>
      </c>
      <c r="BR119" s="987"/>
      <c r="BS119" s="987"/>
      <c r="BT119" s="987"/>
      <c r="BU119" s="987"/>
      <c r="BV119" s="987">
        <v>5905865</v>
      </c>
      <c r="BW119" s="987"/>
      <c r="BX119" s="987"/>
      <c r="BY119" s="987"/>
      <c r="BZ119" s="987"/>
      <c r="CA119" s="987">
        <v>5805539</v>
      </c>
      <c r="CB119" s="987"/>
      <c r="CC119" s="987"/>
      <c r="CD119" s="987"/>
      <c r="CE119" s="987"/>
      <c r="CF119" s="988"/>
      <c r="CG119" s="989"/>
      <c r="CH119" s="989"/>
      <c r="CI119" s="989"/>
      <c r="CJ119" s="990"/>
      <c r="CK119" s="937"/>
      <c r="CL119" s="938"/>
      <c r="CM119" s="960" t="s">
        <v>444</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15">
      <c r="A120" s="1044"/>
      <c r="B120" s="936"/>
      <c r="C120" s="909" t="s">
        <v>421</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445</v>
      </c>
      <c r="AV120" s="979"/>
      <c r="AW120" s="979"/>
      <c r="AX120" s="979"/>
      <c r="AY120" s="980"/>
      <c r="AZ120" s="916" t="s">
        <v>446</v>
      </c>
      <c r="BA120" s="884"/>
      <c r="BB120" s="884"/>
      <c r="BC120" s="884"/>
      <c r="BD120" s="884"/>
      <c r="BE120" s="884"/>
      <c r="BF120" s="884"/>
      <c r="BG120" s="884"/>
      <c r="BH120" s="884"/>
      <c r="BI120" s="884"/>
      <c r="BJ120" s="884"/>
      <c r="BK120" s="884"/>
      <c r="BL120" s="884"/>
      <c r="BM120" s="884"/>
      <c r="BN120" s="884"/>
      <c r="BO120" s="884"/>
      <c r="BP120" s="885"/>
      <c r="BQ120" s="917">
        <v>4787244</v>
      </c>
      <c r="BR120" s="918"/>
      <c r="BS120" s="918"/>
      <c r="BT120" s="918"/>
      <c r="BU120" s="918"/>
      <c r="BV120" s="918">
        <v>4715202</v>
      </c>
      <c r="BW120" s="918"/>
      <c r="BX120" s="918"/>
      <c r="BY120" s="918"/>
      <c r="BZ120" s="918"/>
      <c r="CA120" s="918">
        <v>4334997</v>
      </c>
      <c r="CB120" s="918"/>
      <c r="CC120" s="918"/>
      <c r="CD120" s="918"/>
      <c r="CE120" s="918"/>
      <c r="CF120" s="931">
        <v>46.4</v>
      </c>
      <c r="CG120" s="932"/>
      <c r="CH120" s="932"/>
      <c r="CI120" s="932"/>
      <c r="CJ120" s="932"/>
      <c r="CK120" s="993" t="s">
        <v>447</v>
      </c>
      <c r="CL120" s="994"/>
      <c r="CM120" s="994"/>
      <c r="CN120" s="994"/>
      <c r="CO120" s="995"/>
      <c r="CP120" s="1001" t="s">
        <v>394</v>
      </c>
      <c r="CQ120" s="1002"/>
      <c r="CR120" s="1002"/>
      <c r="CS120" s="1002"/>
      <c r="CT120" s="1002"/>
      <c r="CU120" s="1002"/>
      <c r="CV120" s="1002"/>
      <c r="CW120" s="1002"/>
      <c r="CX120" s="1002"/>
      <c r="CY120" s="1002"/>
      <c r="CZ120" s="1002"/>
      <c r="DA120" s="1002"/>
      <c r="DB120" s="1002"/>
      <c r="DC120" s="1002"/>
      <c r="DD120" s="1002"/>
      <c r="DE120" s="1002"/>
      <c r="DF120" s="1003"/>
      <c r="DG120" s="917">
        <v>1559765</v>
      </c>
      <c r="DH120" s="918"/>
      <c r="DI120" s="918"/>
      <c r="DJ120" s="918"/>
      <c r="DK120" s="918"/>
      <c r="DL120" s="918">
        <v>1556630</v>
      </c>
      <c r="DM120" s="918"/>
      <c r="DN120" s="918"/>
      <c r="DO120" s="918"/>
      <c r="DP120" s="918"/>
      <c r="DQ120" s="918">
        <v>1519190</v>
      </c>
      <c r="DR120" s="918"/>
      <c r="DS120" s="918"/>
      <c r="DT120" s="918"/>
      <c r="DU120" s="918"/>
      <c r="DV120" s="919">
        <v>16.3</v>
      </c>
      <c r="DW120" s="919"/>
      <c r="DX120" s="919"/>
      <c r="DY120" s="919"/>
      <c r="DZ120" s="920"/>
    </row>
    <row r="121" spans="1:130" s="224" customFormat="1" ht="26.25" customHeight="1" x14ac:dyDescent="0.15">
      <c r="A121" s="1044"/>
      <c r="B121" s="936"/>
      <c r="C121" s="961" t="s">
        <v>448</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449</v>
      </c>
      <c r="BA121" s="910"/>
      <c r="BB121" s="910"/>
      <c r="BC121" s="910"/>
      <c r="BD121" s="910"/>
      <c r="BE121" s="910"/>
      <c r="BF121" s="910"/>
      <c r="BG121" s="910"/>
      <c r="BH121" s="910"/>
      <c r="BI121" s="910"/>
      <c r="BJ121" s="910"/>
      <c r="BK121" s="910"/>
      <c r="BL121" s="910"/>
      <c r="BM121" s="910"/>
      <c r="BN121" s="910"/>
      <c r="BO121" s="910"/>
      <c r="BP121" s="911"/>
      <c r="BQ121" s="912">
        <v>1231527</v>
      </c>
      <c r="BR121" s="913"/>
      <c r="BS121" s="913"/>
      <c r="BT121" s="913"/>
      <c r="BU121" s="913"/>
      <c r="BV121" s="913">
        <v>1158162</v>
      </c>
      <c r="BW121" s="913"/>
      <c r="BX121" s="913"/>
      <c r="BY121" s="913"/>
      <c r="BZ121" s="913"/>
      <c r="CA121" s="913">
        <v>1136447</v>
      </c>
      <c r="CB121" s="913"/>
      <c r="CC121" s="913"/>
      <c r="CD121" s="913"/>
      <c r="CE121" s="913"/>
      <c r="CF121" s="907">
        <v>12.2</v>
      </c>
      <c r="CG121" s="908"/>
      <c r="CH121" s="908"/>
      <c r="CI121" s="908"/>
      <c r="CJ121" s="908"/>
      <c r="CK121" s="996"/>
      <c r="CL121" s="997"/>
      <c r="CM121" s="997"/>
      <c r="CN121" s="997"/>
      <c r="CO121" s="998"/>
      <c r="CP121" s="1006" t="s">
        <v>395</v>
      </c>
      <c r="CQ121" s="1007"/>
      <c r="CR121" s="1007"/>
      <c r="CS121" s="1007"/>
      <c r="CT121" s="1007"/>
      <c r="CU121" s="1007"/>
      <c r="CV121" s="1007"/>
      <c r="CW121" s="1007"/>
      <c r="CX121" s="1007"/>
      <c r="CY121" s="1007"/>
      <c r="CZ121" s="1007"/>
      <c r="DA121" s="1007"/>
      <c r="DB121" s="1007"/>
      <c r="DC121" s="1007"/>
      <c r="DD121" s="1007"/>
      <c r="DE121" s="1007"/>
      <c r="DF121" s="1008"/>
      <c r="DG121" s="912">
        <v>526524</v>
      </c>
      <c r="DH121" s="913"/>
      <c r="DI121" s="913"/>
      <c r="DJ121" s="913"/>
      <c r="DK121" s="913"/>
      <c r="DL121" s="913">
        <v>408924</v>
      </c>
      <c r="DM121" s="913"/>
      <c r="DN121" s="913"/>
      <c r="DO121" s="913"/>
      <c r="DP121" s="913"/>
      <c r="DQ121" s="913">
        <v>311330</v>
      </c>
      <c r="DR121" s="913"/>
      <c r="DS121" s="913"/>
      <c r="DT121" s="913"/>
      <c r="DU121" s="913"/>
      <c r="DV121" s="914">
        <v>3.3</v>
      </c>
      <c r="DW121" s="914"/>
      <c r="DX121" s="914"/>
      <c r="DY121" s="914"/>
      <c r="DZ121" s="915"/>
    </row>
    <row r="122" spans="1:130" s="224" customFormat="1" ht="26.25" customHeight="1" x14ac:dyDescent="0.15">
      <c r="A122" s="1044"/>
      <c r="B122" s="936"/>
      <c r="C122" s="909" t="s">
        <v>431</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450</v>
      </c>
      <c r="BA122" s="952"/>
      <c r="BB122" s="952"/>
      <c r="BC122" s="952"/>
      <c r="BD122" s="952"/>
      <c r="BE122" s="952"/>
      <c r="BF122" s="952"/>
      <c r="BG122" s="952"/>
      <c r="BH122" s="952"/>
      <c r="BI122" s="952"/>
      <c r="BJ122" s="952"/>
      <c r="BK122" s="952"/>
      <c r="BL122" s="952"/>
      <c r="BM122" s="952"/>
      <c r="BN122" s="952"/>
      <c r="BO122" s="952"/>
      <c r="BP122" s="953"/>
      <c r="BQ122" s="986">
        <v>5211331</v>
      </c>
      <c r="BR122" s="987"/>
      <c r="BS122" s="987"/>
      <c r="BT122" s="987"/>
      <c r="BU122" s="987"/>
      <c r="BV122" s="987">
        <v>4652443</v>
      </c>
      <c r="BW122" s="987"/>
      <c r="BX122" s="987"/>
      <c r="BY122" s="987"/>
      <c r="BZ122" s="987"/>
      <c r="CA122" s="987">
        <v>4154914</v>
      </c>
      <c r="CB122" s="987"/>
      <c r="CC122" s="987"/>
      <c r="CD122" s="987"/>
      <c r="CE122" s="987"/>
      <c r="CF122" s="1004">
        <v>44.5</v>
      </c>
      <c r="CG122" s="1005"/>
      <c r="CH122" s="1005"/>
      <c r="CI122" s="1005"/>
      <c r="CJ122" s="1005"/>
      <c r="CK122" s="996"/>
      <c r="CL122" s="997"/>
      <c r="CM122" s="997"/>
      <c r="CN122" s="997"/>
      <c r="CO122" s="998"/>
      <c r="CP122" s="1006" t="s">
        <v>390</v>
      </c>
      <c r="CQ122" s="1007"/>
      <c r="CR122" s="1007"/>
      <c r="CS122" s="1007"/>
      <c r="CT122" s="1007"/>
      <c r="CU122" s="1007"/>
      <c r="CV122" s="1007"/>
      <c r="CW122" s="1007"/>
      <c r="CX122" s="1007"/>
      <c r="CY122" s="1007"/>
      <c r="CZ122" s="1007"/>
      <c r="DA122" s="1007"/>
      <c r="DB122" s="1007"/>
      <c r="DC122" s="1007"/>
      <c r="DD122" s="1007"/>
      <c r="DE122" s="1007"/>
      <c r="DF122" s="1008"/>
      <c r="DG122" s="912" t="s">
        <v>122</v>
      </c>
      <c r="DH122" s="913"/>
      <c r="DI122" s="913"/>
      <c r="DJ122" s="913"/>
      <c r="DK122" s="913"/>
      <c r="DL122" s="913" t="s">
        <v>122</v>
      </c>
      <c r="DM122" s="913"/>
      <c r="DN122" s="913"/>
      <c r="DO122" s="913"/>
      <c r="DP122" s="913"/>
      <c r="DQ122" s="913" t="s">
        <v>122</v>
      </c>
      <c r="DR122" s="913"/>
      <c r="DS122" s="913"/>
      <c r="DT122" s="913"/>
      <c r="DU122" s="913"/>
      <c r="DV122" s="914" t="s">
        <v>122</v>
      </c>
      <c r="DW122" s="914"/>
      <c r="DX122" s="914"/>
      <c r="DY122" s="914"/>
      <c r="DZ122" s="915"/>
    </row>
    <row r="123" spans="1:130" s="224" customFormat="1" ht="26.25" customHeight="1" x14ac:dyDescent="0.15">
      <c r="A123" s="1044"/>
      <c r="B123" s="936"/>
      <c r="C123" s="909" t="s">
        <v>437</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451</v>
      </c>
      <c r="BP123" s="992"/>
      <c r="BQ123" s="1050">
        <v>11230102</v>
      </c>
      <c r="BR123" s="1051"/>
      <c r="BS123" s="1051"/>
      <c r="BT123" s="1051"/>
      <c r="BU123" s="1051"/>
      <c r="BV123" s="1051">
        <v>10525807</v>
      </c>
      <c r="BW123" s="1051"/>
      <c r="BX123" s="1051"/>
      <c r="BY123" s="1051"/>
      <c r="BZ123" s="1051"/>
      <c r="CA123" s="1051">
        <v>9626358</v>
      </c>
      <c r="CB123" s="1051"/>
      <c r="CC123" s="1051"/>
      <c r="CD123" s="1051"/>
      <c r="CE123" s="1051"/>
      <c r="CF123" s="988"/>
      <c r="CG123" s="989"/>
      <c r="CH123" s="989"/>
      <c r="CI123" s="989"/>
      <c r="CJ123" s="990"/>
      <c r="CK123" s="996"/>
      <c r="CL123" s="997"/>
      <c r="CM123" s="997"/>
      <c r="CN123" s="997"/>
      <c r="CO123" s="998"/>
      <c r="CP123" s="1006" t="s">
        <v>391</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
      <c r="A124" s="1044"/>
      <c r="B124" s="936"/>
      <c r="C124" s="909" t="s">
        <v>440</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452</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122</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453</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15">
      <c r="A125" s="1044"/>
      <c r="B125" s="936"/>
      <c r="C125" s="909" t="s">
        <v>442</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454</v>
      </c>
      <c r="CL125" s="994"/>
      <c r="CM125" s="994"/>
      <c r="CN125" s="994"/>
      <c r="CO125" s="995"/>
      <c r="CP125" s="916" t="s">
        <v>455</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44"/>
      <c r="B126" s="936"/>
      <c r="C126" s="909" t="s">
        <v>444</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456</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15">
      <c r="A127" s="1045"/>
      <c r="B127" s="938"/>
      <c r="C127" s="960" t="s">
        <v>457</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458</v>
      </c>
      <c r="AY127" s="1019"/>
      <c r="AZ127" s="1019"/>
      <c r="BA127" s="1019"/>
      <c r="BB127" s="1019"/>
      <c r="BC127" s="1019"/>
      <c r="BD127" s="1019"/>
      <c r="BE127" s="1020"/>
      <c r="BF127" s="1021" t="s">
        <v>459</v>
      </c>
      <c r="BG127" s="1019"/>
      <c r="BH127" s="1019"/>
      <c r="BI127" s="1019"/>
      <c r="BJ127" s="1019"/>
      <c r="BK127" s="1019"/>
      <c r="BL127" s="1020"/>
      <c r="BM127" s="1021" t="s">
        <v>460</v>
      </c>
      <c r="BN127" s="1019"/>
      <c r="BO127" s="1019"/>
      <c r="BP127" s="1019"/>
      <c r="BQ127" s="1019"/>
      <c r="BR127" s="1019"/>
      <c r="BS127" s="1020"/>
      <c r="BT127" s="1021" t="s">
        <v>461</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462</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28" t="s">
        <v>463</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464</v>
      </c>
      <c r="X128" s="1030"/>
      <c r="Y128" s="1030"/>
      <c r="Z128" s="1031"/>
      <c r="AA128" s="1032">
        <v>234726</v>
      </c>
      <c r="AB128" s="1033"/>
      <c r="AC128" s="1033"/>
      <c r="AD128" s="1033"/>
      <c r="AE128" s="1034"/>
      <c r="AF128" s="1035">
        <v>205570</v>
      </c>
      <c r="AG128" s="1033"/>
      <c r="AH128" s="1033"/>
      <c r="AI128" s="1033"/>
      <c r="AJ128" s="1034"/>
      <c r="AK128" s="1035">
        <v>195494</v>
      </c>
      <c r="AL128" s="1033"/>
      <c r="AM128" s="1033"/>
      <c r="AN128" s="1033"/>
      <c r="AO128" s="1034"/>
      <c r="AP128" s="1036"/>
      <c r="AQ128" s="1037"/>
      <c r="AR128" s="1037"/>
      <c r="AS128" s="1037"/>
      <c r="AT128" s="1038"/>
      <c r="AU128" s="226"/>
      <c r="AV128" s="226"/>
      <c r="AW128" s="226"/>
      <c r="AX128" s="883" t="s">
        <v>465</v>
      </c>
      <c r="AY128" s="884"/>
      <c r="AZ128" s="884"/>
      <c r="BA128" s="884"/>
      <c r="BB128" s="884"/>
      <c r="BC128" s="884"/>
      <c r="BD128" s="884"/>
      <c r="BE128" s="885"/>
      <c r="BF128" s="1039" t="s">
        <v>122</v>
      </c>
      <c r="BG128" s="1040"/>
      <c r="BH128" s="1040"/>
      <c r="BI128" s="1040"/>
      <c r="BJ128" s="1040"/>
      <c r="BK128" s="1040"/>
      <c r="BL128" s="1041"/>
      <c r="BM128" s="1039">
        <v>13.33</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466</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467</v>
      </c>
      <c r="X129" s="1058"/>
      <c r="Y129" s="1058"/>
      <c r="Z129" s="1059"/>
      <c r="AA129" s="945">
        <v>9567239</v>
      </c>
      <c r="AB129" s="946"/>
      <c r="AC129" s="946"/>
      <c r="AD129" s="946"/>
      <c r="AE129" s="947"/>
      <c r="AF129" s="948">
        <v>9425048</v>
      </c>
      <c r="AG129" s="946"/>
      <c r="AH129" s="946"/>
      <c r="AI129" s="946"/>
      <c r="AJ129" s="947"/>
      <c r="AK129" s="948">
        <v>9996905</v>
      </c>
      <c r="AL129" s="946"/>
      <c r="AM129" s="946"/>
      <c r="AN129" s="946"/>
      <c r="AO129" s="947"/>
      <c r="AP129" s="1060"/>
      <c r="AQ129" s="1061"/>
      <c r="AR129" s="1061"/>
      <c r="AS129" s="1061"/>
      <c r="AT129" s="1062"/>
      <c r="AU129" s="227"/>
      <c r="AV129" s="227"/>
      <c r="AW129" s="227"/>
      <c r="AX129" s="1052" t="s">
        <v>468</v>
      </c>
      <c r="AY129" s="910"/>
      <c r="AZ129" s="910"/>
      <c r="BA129" s="910"/>
      <c r="BB129" s="910"/>
      <c r="BC129" s="910"/>
      <c r="BD129" s="910"/>
      <c r="BE129" s="911"/>
      <c r="BF129" s="1053" t="s">
        <v>122</v>
      </c>
      <c r="BG129" s="1054"/>
      <c r="BH129" s="1054"/>
      <c r="BI129" s="1054"/>
      <c r="BJ129" s="1054"/>
      <c r="BK129" s="1054"/>
      <c r="BL129" s="1055"/>
      <c r="BM129" s="1053">
        <v>18.329999999999998</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469</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470</v>
      </c>
      <c r="X130" s="1058"/>
      <c r="Y130" s="1058"/>
      <c r="Z130" s="1059"/>
      <c r="AA130" s="945">
        <v>734426</v>
      </c>
      <c r="AB130" s="946"/>
      <c r="AC130" s="946"/>
      <c r="AD130" s="946"/>
      <c r="AE130" s="947"/>
      <c r="AF130" s="948">
        <v>697651</v>
      </c>
      <c r="AG130" s="946"/>
      <c r="AH130" s="946"/>
      <c r="AI130" s="946"/>
      <c r="AJ130" s="947"/>
      <c r="AK130" s="948">
        <v>650482</v>
      </c>
      <c r="AL130" s="946"/>
      <c r="AM130" s="946"/>
      <c r="AN130" s="946"/>
      <c r="AO130" s="947"/>
      <c r="AP130" s="1060"/>
      <c r="AQ130" s="1061"/>
      <c r="AR130" s="1061"/>
      <c r="AS130" s="1061"/>
      <c r="AT130" s="1062"/>
      <c r="AU130" s="227"/>
      <c r="AV130" s="227"/>
      <c r="AW130" s="227"/>
      <c r="AX130" s="1052" t="s">
        <v>471</v>
      </c>
      <c r="AY130" s="910"/>
      <c r="AZ130" s="910"/>
      <c r="BA130" s="910"/>
      <c r="BB130" s="910"/>
      <c r="BC130" s="910"/>
      <c r="BD130" s="910"/>
      <c r="BE130" s="911"/>
      <c r="BF130" s="1088">
        <v>0.4</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472</v>
      </c>
      <c r="X131" s="1095"/>
      <c r="Y131" s="1095"/>
      <c r="Z131" s="1096"/>
      <c r="AA131" s="991">
        <v>8832813</v>
      </c>
      <c r="AB131" s="973"/>
      <c r="AC131" s="973"/>
      <c r="AD131" s="973"/>
      <c r="AE131" s="974"/>
      <c r="AF131" s="972">
        <v>8727397</v>
      </c>
      <c r="AG131" s="973"/>
      <c r="AH131" s="973"/>
      <c r="AI131" s="973"/>
      <c r="AJ131" s="974"/>
      <c r="AK131" s="972">
        <v>9346423</v>
      </c>
      <c r="AL131" s="973"/>
      <c r="AM131" s="973"/>
      <c r="AN131" s="973"/>
      <c r="AO131" s="974"/>
      <c r="AP131" s="1097"/>
      <c r="AQ131" s="1098"/>
      <c r="AR131" s="1098"/>
      <c r="AS131" s="1098"/>
      <c r="AT131" s="1099"/>
      <c r="AU131" s="227"/>
      <c r="AV131" s="227"/>
      <c r="AW131" s="227"/>
      <c r="AX131" s="1070" t="s">
        <v>473</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474</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475</v>
      </c>
      <c r="W132" s="1081"/>
      <c r="X132" s="1081"/>
      <c r="Y132" s="1081"/>
      <c r="Z132" s="1082"/>
      <c r="AA132" s="1083">
        <v>0.30443302700000002</v>
      </c>
      <c r="AB132" s="1084"/>
      <c r="AC132" s="1084"/>
      <c r="AD132" s="1084"/>
      <c r="AE132" s="1085"/>
      <c r="AF132" s="1086">
        <v>0.52474981899999995</v>
      </c>
      <c r="AG132" s="1084"/>
      <c r="AH132" s="1084"/>
      <c r="AI132" s="1084"/>
      <c r="AJ132" s="1085"/>
      <c r="AK132" s="1086">
        <v>0.55221125800000004</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476</v>
      </c>
      <c r="W133" s="1064"/>
      <c r="X133" s="1064"/>
      <c r="Y133" s="1064"/>
      <c r="Z133" s="1065"/>
      <c r="AA133" s="1066">
        <v>0.6</v>
      </c>
      <c r="AB133" s="1067"/>
      <c r="AC133" s="1067"/>
      <c r="AD133" s="1067"/>
      <c r="AE133" s="1068"/>
      <c r="AF133" s="1066">
        <v>0.3</v>
      </c>
      <c r="AG133" s="1067"/>
      <c r="AH133" s="1067"/>
      <c r="AI133" s="1067"/>
      <c r="AJ133" s="1068"/>
      <c r="AK133" s="1066">
        <v>0.4</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PiQyo4vUyGEB3mI4KnzqomJ1DEKacfqoM5fQP2NVnfqQbOl6fTSI/5vVIDUbzNaC9U1EXE+5h9rwI4LCjvljFw==" saltValue="xWGWHS8tgR/HG9MsrW1p9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477</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PScY8jyZhuxHhAVzLvMrnud1MEpXRTr0tDEKWiQTw0kjpLCfSQAFxglTD8LcBo63dt1t2/RBLIBIEX8skJ+Sg==" saltValue="dA8tTotGERA9E6R4vTXit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KeUOX/8nPDhA+Zhbf87lOVF88oyFtjmnLpp1BGzh2lsRQU2LJXkaKSWXlDPs3EdiV2wxsYx101LTkAlKavucg==" saltValue="HUzuag4o/kII3cGsdQ9Th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479</v>
      </c>
      <c r="AL6" s="260"/>
      <c r="AM6" s="260"/>
      <c r="AN6" s="260"/>
    </row>
    <row r="7" spans="1:46" ht="13.5" customHeight="1" x14ac:dyDescent="0.15">
      <c r="A7" s="259"/>
      <c r="AK7" s="262"/>
      <c r="AL7" s="263"/>
      <c r="AM7" s="263"/>
      <c r="AN7" s="264"/>
      <c r="AO7" s="1101" t="s">
        <v>480</v>
      </c>
      <c r="AP7" s="265"/>
      <c r="AQ7" s="266" t="s">
        <v>481</v>
      </c>
      <c r="AR7" s="267"/>
    </row>
    <row r="8" spans="1:46" x14ac:dyDescent="0.15">
      <c r="A8" s="259"/>
      <c r="AK8" s="268"/>
      <c r="AL8" s="269"/>
      <c r="AM8" s="269"/>
      <c r="AN8" s="270"/>
      <c r="AO8" s="1102"/>
      <c r="AP8" s="271" t="s">
        <v>482</v>
      </c>
      <c r="AQ8" s="272" t="s">
        <v>483</v>
      </c>
      <c r="AR8" s="273" t="s">
        <v>484</v>
      </c>
    </row>
    <row r="9" spans="1:46" x14ac:dyDescent="0.15">
      <c r="A9" s="259"/>
      <c r="AK9" s="1103" t="s">
        <v>485</v>
      </c>
      <c r="AL9" s="1104"/>
      <c r="AM9" s="1104"/>
      <c r="AN9" s="1105"/>
      <c r="AO9" s="274">
        <v>3795891</v>
      </c>
      <c r="AP9" s="274">
        <v>89746</v>
      </c>
      <c r="AQ9" s="275">
        <v>78624</v>
      </c>
      <c r="AR9" s="276">
        <v>14.1</v>
      </c>
    </row>
    <row r="10" spans="1:46" ht="13.5" customHeight="1" x14ac:dyDescent="0.15">
      <c r="A10" s="259"/>
      <c r="AK10" s="1103" t="s">
        <v>486</v>
      </c>
      <c r="AL10" s="1104"/>
      <c r="AM10" s="1104"/>
      <c r="AN10" s="1105"/>
      <c r="AO10" s="277">
        <v>562</v>
      </c>
      <c r="AP10" s="277">
        <v>13</v>
      </c>
      <c r="AQ10" s="278">
        <v>8393</v>
      </c>
      <c r="AR10" s="279">
        <v>-99.8</v>
      </c>
    </row>
    <row r="11" spans="1:46" ht="13.5" customHeight="1" x14ac:dyDescent="0.15">
      <c r="A11" s="259"/>
      <c r="AK11" s="1103" t="s">
        <v>487</v>
      </c>
      <c r="AL11" s="1104"/>
      <c r="AM11" s="1104"/>
      <c r="AN11" s="1105"/>
      <c r="AO11" s="277" t="s">
        <v>488</v>
      </c>
      <c r="AP11" s="277" t="s">
        <v>488</v>
      </c>
      <c r="AQ11" s="278">
        <v>566</v>
      </c>
      <c r="AR11" s="279" t="s">
        <v>488</v>
      </c>
    </row>
    <row r="12" spans="1:46" ht="13.5" customHeight="1" x14ac:dyDescent="0.15">
      <c r="A12" s="259"/>
      <c r="AK12" s="1103" t="s">
        <v>489</v>
      </c>
      <c r="AL12" s="1104"/>
      <c r="AM12" s="1104"/>
      <c r="AN12" s="1105"/>
      <c r="AO12" s="277" t="s">
        <v>488</v>
      </c>
      <c r="AP12" s="277" t="s">
        <v>488</v>
      </c>
      <c r="AQ12" s="278">
        <v>4</v>
      </c>
      <c r="AR12" s="279" t="s">
        <v>488</v>
      </c>
    </row>
    <row r="13" spans="1:46" ht="13.5" customHeight="1" x14ac:dyDescent="0.15">
      <c r="A13" s="259"/>
      <c r="AK13" s="1103" t="s">
        <v>490</v>
      </c>
      <c r="AL13" s="1104"/>
      <c r="AM13" s="1104"/>
      <c r="AN13" s="1105"/>
      <c r="AO13" s="277">
        <v>117987</v>
      </c>
      <c r="AP13" s="277">
        <v>2790</v>
      </c>
      <c r="AQ13" s="278">
        <v>2520</v>
      </c>
      <c r="AR13" s="279">
        <v>10.7</v>
      </c>
    </row>
    <row r="14" spans="1:46" ht="13.5" customHeight="1" x14ac:dyDescent="0.15">
      <c r="A14" s="259"/>
      <c r="AK14" s="1103" t="s">
        <v>491</v>
      </c>
      <c r="AL14" s="1104"/>
      <c r="AM14" s="1104"/>
      <c r="AN14" s="1105"/>
      <c r="AO14" s="277">
        <v>97867</v>
      </c>
      <c r="AP14" s="277">
        <v>2314</v>
      </c>
      <c r="AQ14" s="278">
        <v>1291</v>
      </c>
      <c r="AR14" s="279">
        <v>79.2</v>
      </c>
    </row>
    <row r="15" spans="1:46" ht="13.5" customHeight="1" x14ac:dyDescent="0.15">
      <c r="A15" s="259"/>
      <c r="AK15" s="1106" t="s">
        <v>492</v>
      </c>
      <c r="AL15" s="1107"/>
      <c r="AM15" s="1107"/>
      <c r="AN15" s="1108"/>
      <c r="AO15" s="277">
        <v>-241743</v>
      </c>
      <c r="AP15" s="277">
        <v>-5716</v>
      </c>
      <c r="AQ15" s="278">
        <v>-4844</v>
      </c>
      <c r="AR15" s="279">
        <v>18</v>
      </c>
    </row>
    <row r="16" spans="1:46" x14ac:dyDescent="0.15">
      <c r="A16" s="259"/>
      <c r="AK16" s="1106" t="s">
        <v>177</v>
      </c>
      <c r="AL16" s="1107"/>
      <c r="AM16" s="1107"/>
      <c r="AN16" s="1108"/>
      <c r="AO16" s="277">
        <v>3770564</v>
      </c>
      <c r="AP16" s="277">
        <v>89147</v>
      </c>
      <c r="AQ16" s="278">
        <v>86555</v>
      </c>
      <c r="AR16" s="279">
        <v>3</v>
      </c>
    </row>
    <row r="17" spans="1:46" x14ac:dyDescent="0.15">
      <c r="A17" s="259"/>
    </row>
    <row r="18" spans="1:46" x14ac:dyDescent="0.15">
      <c r="A18" s="259"/>
      <c r="AQ18" s="280"/>
      <c r="AR18" s="280"/>
    </row>
    <row r="19" spans="1:46" x14ac:dyDescent="0.15">
      <c r="A19" s="259"/>
      <c r="AK19" s="255" t="s">
        <v>493</v>
      </c>
    </row>
    <row r="20" spans="1:46" x14ac:dyDescent="0.15">
      <c r="A20" s="259"/>
      <c r="AK20" s="281"/>
      <c r="AL20" s="282"/>
      <c r="AM20" s="282"/>
      <c r="AN20" s="283"/>
      <c r="AO20" s="284" t="s">
        <v>494</v>
      </c>
      <c r="AP20" s="285" t="s">
        <v>495</v>
      </c>
      <c r="AQ20" s="286" t="s">
        <v>496</v>
      </c>
      <c r="AR20" s="287"/>
    </row>
    <row r="21" spans="1:46" s="260" customFormat="1" x14ac:dyDescent="0.15">
      <c r="A21" s="288"/>
      <c r="AK21" s="1109" t="s">
        <v>497</v>
      </c>
      <c r="AL21" s="1110"/>
      <c r="AM21" s="1110"/>
      <c r="AN21" s="1111"/>
      <c r="AO21" s="289">
        <v>8.16</v>
      </c>
      <c r="AP21" s="290">
        <v>7.95</v>
      </c>
      <c r="AQ21" s="291">
        <v>0.21</v>
      </c>
      <c r="AS21" s="292"/>
      <c r="AT21" s="288"/>
    </row>
    <row r="22" spans="1:46" s="260" customFormat="1" x14ac:dyDescent="0.15">
      <c r="A22" s="288"/>
      <c r="AK22" s="1109" t="s">
        <v>498</v>
      </c>
      <c r="AL22" s="1110"/>
      <c r="AM22" s="1110"/>
      <c r="AN22" s="1111"/>
      <c r="AO22" s="293">
        <v>99.2</v>
      </c>
      <c r="AP22" s="294">
        <v>97.2</v>
      </c>
      <c r="AQ22" s="295">
        <v>2</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499</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500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501</v>
      </c>
      <c r="AL29" s="260"/>
      <c r="AM29" s="260"/>
      <c r="AN29" s="260"/>
      <c r="AS29" s="302"/>
    </row>
    <row r="30" spans="1:46" ht="13.5" customHeight="1" x14ac:dyDescent="0.15">
      <c r="A30" s="259"/>
      <c r="AK30" s="262"/>
      <c r="AL30" s="263"/>
      <c r="AM30" s="263"/>
      <c r="AN30" s="264"/>
      <c r="AO30" s="1101" t="s">
        <v>480</v>
      </c>
      <c r="AP30" s="265"/>
      <c r="AQ30" s="266" t="s">
        <v>481</v>
      </c>
      <c r="AR30" s="267"/>
    </row>
    <row r="31" spans="1:46" x14ac:dyDescent="0.15">
      <c r="A31" s="259"/>
      <c r="AK31" s="268"/>
      <c r="AL31" s="269"/>
      <c r="AM31" s="269"/>
      <c r="AN31" s="270"/>
      <c r="AO31" s="1102"/>
      <c r="AP31" s="271" t="s">
        <v>482</v>
      </c>
      <c r="AQ31" s="272" t="s">
        <v>483</v>
      </c>
      <c r="AR31" s="273" t="s">
        <v>484</v>
      </c>
    </row>
    <row r="32" spans="1:46" ht="27" customHeight="1" x14ac:dyDescent="0.15">
      <c r="A32" s="259"/>
      <c r="AK32" s="1117" t="s">
        <v>502</v>
      </c>
      <c r="AL32" s="1118"/>
      <c r="AM32" s="1118"/>
      <c r="AN32" s="1119"/>
      <c r="AO32" s="303">
        <v>531414</v>
      </c>
      <c r="AP32" s="303">
        <v>12564</v>
      </c>
      <c r="AQ32" s="304">
        <v>34484</v>
      </c>
      <c r="AR32" s="305">
        <v>-63.6</v>
      </c>
    </row>
    <row r="33" spans="1:46" ht="13.5" customHeight="1" x14ac:dyDescent="0.15">
      <c r="A33" s="259"/>
      <c r="AK33" s="1117" t="s">
        <v>503</v>
      </c>
      <c r="AL33" s="1118"/>
      <c r="AM33" s="1118"/>
      <c r="AN33" s="1119"/>
      <c r="AO33" s="303" t="s">
        <v>488</v>
      </c>
      <c r="AP33" s="303" t="s">
        <v>488</v>
      </c>
      <c r="AQ33" s="304" t="s">
        <v>488</v>
      </c>
      <c r="AR33" s="305" t="s">
        <v>488</v>
      </c>
    </row>
    <row r="34" spans="1:46" ht="27" customHeight="1" x14ac:dyDescent="0.15">
      <c r="A34" s="259"/>
      <c r="AK34" s="1117" t="s">
        <v>504</v>
      </c>
      <c r="AL34" s="1118"/>
      <c r="AM34" s="1118"/>
      <c r="AN34" s="1119"/>
      <c r="AO34" s="303" t="s">
        <v>488</v>
      </c>
      <c r="AP34" s="303" t="s">
        <v>488</v>
      </c>
      <c r="AQ34" s="304" t="s">
        <v>488</v>
      </c>
      <c r="AR34" s="305" t="s">
        <v>488</v>
      </c>
    </row>
    <row r="35" spans="1:46" ht="27" customHeight="1" x14ac:dyDescent="0.15">
      <c r="A35" s="259"/>
      <c r="AK35" s="1117" t="s">
        <v>505</v>
      </c>
      <c r="AL35" s="1118"/>
      <c r="AM35" s="1118"/>
      <c r="AN35" s="1119"/>
      <c r="AO35" s="303">
        <v>341684</v>
      </c>
      <c r="AP35" s="303">
        <v>8078</v>
      </c>
      <c r="AQ35" s="304">
        <v>11558</v>
      </c>
      <c r="AR35" s="305">
        <v>-30.1</v>
      </c>
    </row>
    <row r="36" spans="1:46" ht="27" customHeight="1" x14ac:dyDescent="0.15">
      <c r="A36" s="259"/>
      <c r="AK36" s="1117" t="s">
        <v>506</v>
      </c>
      <c r="AL36" s="1118"/>
      <c r="AM36" s="1118"/>
      <c r="AN36" s="1119"/>
      <c r="AO36" s="303">
        <v>24490</v>
      </c>
      <c r="AP36" s="303">
        <v>579</v>
      </c>
      <c r="AQ36" s="304">
        <v>3181</v>
      </c>
      <c r="AR36" s="305">
        <v>-81.8</v>
      </c>
    </row>
    <row r="37" spans="1:46" ht="13.5" customHeight="1" x14ac:dyDescent="0.15">
      <c r="A37" s="259"/>
      <c r="AK37" s="1117" t="s">
        <v>507</v>
      </c>
      <c r="AL37" s="1118"/>
      <c r="AM37" s="1118"/>
      <c r="AN37" s="1119"/>
      <c r="AO37" s="303" t="s">
        <v>488</v>
      </c>
      <c r="AP37" s="303" t="s">
        <v>488</v>
      </c>
      <c r="AQ37" s="304">
        <v>154</v>
      </c>
      <c r="AR37" s="305" t="s">
        <v>488</v>
      </c>
    </row>
    <row r="38" spans="1:46" ht="27" customHeight="1" x14ac:dyDescent="0.15">
      <c r="A38" s="259"/>
      <c r="AK38" s="1120" t="s">
        <v>508</v>
      </c>
      <c r="AL38" s="1121"/>
      <c r="AM38" s="1121"/>
      <c r="AN38" s="1122"/>
      <c r="AO38" s="306" t="s">
        <v>488</v>
      </c>
      <c r="AP38" s="306" t="s">
        <v>488</v>
      </c>
      <c r="AQ38" s="307">
        <v>1</v>
      </c>
      <c r="AR38" s="295" t="s">
        <v>488</v>
      </c>
      <c r="AS38" s="302"/>
    </row>
    <row r="39" spans="1:46" x14ac:dyDescent="0.15">
      <c r="A39" s="259"/>
      <c r="AK39" s="1120" t="s">
        <v>509</v>
      </c>
      <c r="AL39" s="1121"/>
      <c r="AM39" s="1121"/>
      <c r="AN39" s="1122"/>
      <c r="AO39" s="303">
        <v>-195494</v>
      </c>
      <c r="AP39" s="303">
        <v>-4622</v>
      </c>
      <c r="AQ39" s="304">
        <v>-2572</v>
      </c>
      <c r="AR39" s="305">
        <v>79.7</v>
      </c>
      <c r="AS39" s="302"/>
    </row>
    <row r="40" spans="1:46" ht="27" customHeight="1" x14ac:dyDescent="0.15">
      <c r="A40" s="259"/>
      <c r="AK40" s="1117" t="s">
        <v>510</v>
      </c>
      <c r="AL40" s="1118"/>
      <c r="AM40" s="1118"/>
      <c r="AN40" s="1119"/>
      <c r="AO40" s="303">
        <v>-650482</v>
      </c>
      <c r="AP40" s="303">
        <v>-15379</v>
      </c>
      <c r="AQ40" s="304">
        <v>-30360</v>
      </c>
      <c r="AR40" s="305">
        <v>-49.3</v>
      </c>
      <c r="AS40" s="302"/>
    </row>
    <row r="41" spans="1:46" x14ac:dyDescent="0.15">
      <c r="A41" s="259"/>
      <c r="AK41" s="1123" t="s">
        <v>287</v>
      </c>
      <c r="AL41" s="1124"/>
      <c r="AM41" s="1124"/>
      <c r="AN41" s="1125"/>
      <c r="AO41" s="303">
        <v>51612</v>
      </c>
      <c r="AP41" s="303">
        <v>1220</v>
      </c>
      <c r="AQ41" s="304">
        <v>16445</v>
      </c>
      <c r="AR41" s="305">
        <v>-92.6</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511</v>
      </c>
    </row>
    <row r="48" spans="1:46" x14ac:dyDescent="0.15">
      <c r="A48" s="259"/>
      <c r="AK48" s="313" t="s">
        <v>512</v>
      </c>
      <c r="AL48" s="313"/>
      <c r="AM48" s="313"/>
      <c r="AN48" s="313"/>
      <c r="AO48" s="313"/>
      <c r="AP48" s="313"/>
      <c r="AQ48" s="314"/>
      <c r="AR48" s="313"/>
    </row>
    <row r="49" spans="1:44" ht="13.5" customHeight="1" x14ac:dyDescent="0.15">
      <c r="A49" s="259"/>
      <c r="AK49" s="315"/>
      <c r="AL49" s="316"/>
      <c r="AM49" s="1112" t="s">
        <v>480</v>
      </c>
      <c r="AN49" s="1114" t="s">
        <v>513</v>
      </c>
      <c r="AO49" s="1115"/>
      <c r="AP49" s="1115"/>
      <c r="AQ49" s="1115"/>
      <c r="AR49" s="1116"/>
    </row>
    <row r="50" spans="1:44" x14ac:dyDescent="0.15">
      <c r="A50" s="259"/>
      <c r="AK50" s="317"/>
      <c r="AL50" s="318"/>
      <c r="AM50" s="1113"/>
      <c r="AN50" s="319" t="s">
        <v>514</v>
      </c>
      <c r="AO50" s="320" t="s">
        <v>515</v>
      </c>
      <c r="AP50" s="321" t="s">
        <v>516</v>
      </c>
      <c r="AQ50" s="322" t="s">
        <v>517</v>
      </c>
      <c r="AR50" s="323" t="s">
        <v>518</v>
      </c>
    </row>
    <row r="51" spans="1:44" x14ac:dyDescent="0.15">
      <c r="A51" s="259"/>
      <c r="AK51" s="315" t="s">
        <v>519</v>
      </c>
      <c r="AL51" s="316"/>
      <c r="AM51" s="324">
        <v>3549029</v>
      </c>
      <c r="AN51" s="325">
        <v>83747</v>
      </c>
      <c r="AO51" s="326">
        <v>113.8</v>
      </c>
      <c r="AP51" s="327">
        <v>59119</v>
      </c>
      <c r="AQ51" s="328">
        <v>9.6999999999999993</v>
      </c>
      <c r="AR51" s="329">
        <v>104.1</v>
      </c>
    </row>
    <row r="52" spans="1:44" x14ac:dyDescent="0.15">
      <c r="A52" s="259"/>
      <c r="AK52" s="330"/>
      <c r="AL52" s="331" t="s">
        <v>520</v>
      </c>
      <c r="AM52" s="332">
        <v>2323332</v>
      </c>
      <c r="AN52" s="333">
        <v>54824</v>
      </c>
      <c r="AO52" s="334">
        <v>67.7</v>
      </c>
      <c r="AP52" s="335">
        <v>29900</v>
      </c>
      <c r="AQ52" s="336">
        <v>-14.7</v>
      </c>
      <c r="AR52" s="337">
        <v>82.4</v>
      </c>
    </row>
    <row r="53" spans="1:44" x14ac:dyDescent="0.15">
      <c r="A53" s="259"/>
      <c r="AK53" s="315" t="s">
        <v>521</v>
      </c>
      <c r="AL53" s="316"/>
      <c r="AM53" s="324">
        <v>3063765</v>
      </c>
      <c r="AN53" s="325">
        <v>71951</v>
      </c>
      <c r="AO53" s="326">
        <v>-14.1</v>
      </c>
      <c r="AP53" s="327">
        <v>53895</v>
      </c>
      <c r="AQ53" s="328">
        <v>-8.8000000000000007</v>
      </c>
      <c r="AR53" s="329">
        <v>-5.3</v>
      </c>
    </row>
    <row r="54" spans="1:44" x14ac:dyDescent="0.15">
      <c r="A54" s="259"/>
      <c r="AK54" s="330"/>
      <c r="AL54" s="331" t="s">
        <v>520</v>
      </c>
      <c r="AM54" s="332">
        <v>2207972</v>
      </c>
      <c r="AN54" s="333">
        <v>51853</v>
      </c>
      <c r="AO54" s="334">
        <v>-5.4</v>
      </c>
      <c r="AP54" s="335">
        <v>31224</v>
      </c>
      <c r="AQ54" s="336">
        <v>4.4000000000000004</v>
      </c>
      <c r="AR54" s="337">
        <v>-9.8000000000000007</v>
      </c>
    </row>
    <row r="55" spans="1:44" x14ac:dyDescent="0.15">
      <c r="A55" s="259"/>
      <c r="AK55" s="315" t="s">
        <v>522</v>
      </c>
      <c r="AL55" s="316"/>
      <c r="AM55" s="324">
        <v>2915603</v>
      </c>
      <c r="AN55" s="325">
        <v>68551</v>
      </c>
      <c r="AO55" s="326">
        <v>-4.7</v>
      </c>
      <c r="AP55" s="327">
        <v>56181</v>
      </c>
      <c r="AQ55" s="328">
        <v>4.2</v>
      </c>
      <c r="AR55" s="329">
        <v>-8.9</v>
      </c>
    </row>
    <row r="56" spans="1:44" x14ac:dyDescent="0.15">
      <c r="A56" s="259"/>
      <c r="AK56" s="330"/>
      <c r="AL56" s="331" t="s">
        <v>520</v>
      </c>
      <c r="AM56" s="332">
        <v>2209767</v>
      </c>
      <c r="AN56" s="333">
        <v>51955</v>
      </c>
      <c r="AO56" s="334">
        <v>0.2</v>
      </c>
      <c r="AP56" s="335">
        <v>32039</v>
      </c>
      <c r="AQ56" s="336">
        <v>2.6</v>
      </c>
      <c r="AR56" s="337">
        <v>-2.4</v>
      </c>
    </row>
    <row r="57" spans="1:44" x14ac:dyDescent="0.15">
      <c r="A57" s="259"/>
      <c r="AK57" s="315" t="s">
        <v>523</v>
      </c>
      <c r="AL57" s="316"/>
      <c r="AM57" s="324">
        <v>2496145</v>
      </c>
      <c r="AN57" s="325">
        <v>59034</v>
      </c>
      <c r="AO57" s="326">
        <v>-13.9</v>
      </c>
      <c r="AP57" s="327">
        <v>47730</v>
      </c>
      <c r="AQ57" s="328">
        <v>-15</v>
      </c>
      <c r="AR57" s="329">
        <v>1.1000000000000001</v>
      </c>
    </row>
    <row r="58" spans="1:44" x14ac:dyDescent="0.15">
      <c r="A58" s="259"/>
      <c r="AK58" s="330"/>
      <c r="AL58" s="331" t="s">
        <v>520</v>
      </c>
      <c r="AM58" s="332">
        <v>1951807</v>
      </c>
      <c r="AN58" s="333">
        <v>46161</v>
      </c>
      <c r="AO58" s="334">
        <v>-11.2</v>
      </c>
      <c r="AP58" s="335">
        <v>26378</v>
      </c>
      <c r="AQ58" s="336">
        <v>-17.7</v>
      </c>
      <c r="AR58" s="337">
        <v>6.5</v>
      </c>
    </row>
    <row r="59" spans="1:44" x14ac:dyDescent="0.15">
      <c r="A59" s="259"/>
      <c r="AK59" s="315" t="s">
        <v>524</v>
      </c>
      <c r="AL59" s="316"/>
      <c r="AM59" s="324">
        <v>2707964</v>
      </c>
      <c r="AN59" s="325">
        <v>64024</v>
      </c>
      <c r="AO59" s="326">
        <v>8.5</v>
      </c>
      <c r="AP59" s="327">
        <v>61921</v>
      </c>
      <c r="AQ59" s="328">
        <v>29.7</v>
      </c>
      <c r="AR59" s="329">
        <v>-21.2</v>
      </c>
    </row>
    <row r="60" spans="1:44" x14ac:dyDescent="0.15">
      <c r="A60" s="259"/>
      <c r="AK60" s="330"/>
      <c r="AL60" s="331" t="s">
        <v>520</v>
      </c>
      <c r="AM60" s="332">
        <v>2262852</v>
      </c>
      <c r="AN60" s="333">
        <v>53500</v>
      </c>
      <c r="AO60" s="334">
        <v>15.9</v>
      </c>
      <c r="AP60" s="335">
        <v>34719</v>
      </c>
      <c r="AQ60" s="336">
        <v>31.6</v>
      </c>
      <c r="AR60" s="337">
        <v>-15.7</v>
      </c>
    </row>
    <row r="61" spans="1:44" x14ac:dyDescent="0.15">
      <c r="A61" s="259"/>
      <c r="AK61" s="315" t="s">
        <v>525</v>
      </c>
      <c r="AL61" s="338"/>
      <c r="AM61" s="324">
        <v>2946501</v>
      </c>
      <c r="AN61" s="325">
        <v>69461</v>
      </c>
      <c r="AO61" s="326">
        <v>17.899999999999999</v>
      </c>
      <c r="AP61" s="327">
        <v>55769</v>
      </c>
      <c r="AQ61" s="339">
        <v>4</v>
      </c>
      <c r="AR61" s="329">
        <v>13.9</v>
      </c>
    </row>
    <row r="62" spans="1:44" x14ac:dyDescent="0.15">
      <c r="A62" s="259"/>
      <c r="AK62" s="330"/>
      <c r="AL62" s="331" t="s">
        <v>520</v>
      </c>
      <c r="AM62" s="332">
        <v>2191146</v>
      </c>
      <c r="AN62" s="333">
        <v>51659</v>
      </c>
      <c r="AO62" s="334">
        <v>13.4</v>
      </c>
      <c r="AP62" s="335">
        <v>30852</v>
      </c>
      <c r="AQ62" s="336">
        <v>1.2</v>
      </c>
      <c r="AR62" s="337">
        <v>12.2</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xWBbTMuUrl3okFCIZdnuDL5otYiHg4UonhV9IAZi9kqwuSCSTM6m33NLHsjfqokHClPecLNUF49q1Uk/6tSRpA==" saltValue="dKgReHkcSFT0xY2obhs97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477</v>
      </c>
    </row>
    <row r="121" spans="125:125" ht="13.5" hidden="1" customHeight="1" x14ac:dyDescent="0.15">
      <c r="DU121" s="253"/>
    </row>
  </sheetData>
  <sheetProtection algorithmName="SHA-512" hashValue="I0C/P6Aqp6BO2MDYQYWVzhpQ7n6uxDatRPCMtAY79yxYcwv984utmAg9pkGTaVMZIJCk0u/2kSk2nd7rSMg++A==" saltValue="9NrHTgb0JsQCWXw2+VnXw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477</v>
      </c>
    </row>
  </sheetData>
  <sheetProtection algorithmName="SHA-512" hashValue="66JmnXtqpX8x3mzpANvkncmdmv7oz/Eg7eDZEaq8Q4YOmqi2j0rxX4LfvBSb0QtdH0KlXszq285YL6t7RZwGDw==" saltValue="gD9eVuh4/TxDzODKU410h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26" t="s">
        <v>3</v>
      </c>
      <c r="D47" s="1126"/>
      <c r="E47" s="1127"/>
      <c r="F47" s="11">
        <v>31.15</v>
      </c>
      <c r="G47" s="12">
        <v>24.54</v>
      </c>
      <c r="H47" s="12">
        <v>26.03</v>
      </c>
      <c r="I47" s="12">
        <v>26.43</v>
      </c>
      <c r="J47" s="13">
        <v>23.66</v>
      </c>
    </row>
    <row r="48" spans="2:10" ht="57.75" customHeight="1" x14ac:dyDescent="0.15">
      <c r="B48" s="14"/>
      <c r="C48" s="1128" t="s">
        <v>4</v>
      </c>
      <c r="D48" s="1128"/>
      <c r="E48" s="1129"/>
      <c r="F48" s="15">
        <v>7.08</v>
      </c>
      <c r="G48" s="16">
        <v>9.0299999999999994</v>
      </c>
      <c r="H48" s="16">
        <v>12.89</v>
      </c>
      <c r="I48" s="16">
        <v>14.96</v>
      </c>
      <c r="J48" s="17">
        <v>10.01</v>
      </c>
    </row>
    <row r="49" spans="2:10" ht="57.75" customHeight="1" thickBot="1" x14ac:dyDescent="0.2">
      <c r="B49" s="18"/>
      <c r="C49" s="1130" t="s">
        <v>5</v>
      </c>
      <c r="D49" s="1130"/>
      <c r="E49" s="1131"/>
      <c r="F49" s="19">
        <v>4.58</v>
      </c>
      <c r="G49" s="20" t="s">
        <v>532</v>
      </c>
      <c r="H49" s="20">
        <v>5.19</v>
      </c>
      <c r="I49" s="20">
        <v>1.89</v>
      </c>
      <c r="J49" s="21" t="s">
        <v>533</v>
      </c>
    </row>
    <row r="50" spans="2:10" x14ac:dyDescent="0.15"/>
  </sheetData>
  <sheetProtection algorithmName="SHA-512" hashValue="pbH0aGRPspVsqCxmOPVP3ZaPuJLW27IC/n/+bHrIKvhi96VctHxXyJwHSP3s3tc+JGcffz/mfrqOVfCJo2fuzw==" saltValue="i0b9gtyFq3XuAQZvOsae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36" t="s">
        <v>534</v>
      </c>
      <c r="D34" s="1136"/>
      <c r="E34" s="1137"/>
      <c r="F34" s="32">
        <v>14.77</v>
      </c>
      <c r="G34" s="33">
        <v>15.72</v>
      </c>
      <c r="H34" s="33">
        <v>15.94</v>
      </c>
      <c r="I34" s="33">
        <v>15.9</v>
      </c>
      <c r="J34" s="34">
        <v>14.31</v>
      </c>
      <c r="K34" s="22"/>
      <c r="L34" s="22"/>
      <c r="M34" s="22"/>
      <c r="N34" s="22"/>
      <c r="O34" s="22"/>
      <c r="P34" s="22"/>
    </row>
    <row r="35" spans="1:16" ht="39" customHeight="1" x14ac:dyDescent="0.15">
      <c r="A35" s="22"/>
      <c r="B35" s="35"/>
      <c r="C35" s="1132" t="s">
        <v>535</v>
      </c>
      <c r="D35" s="1132"/>
      <c r="E35" s="1133"/>
      <c r="F35" s="36">
        <v>6.87</v>
      </c>
      <c r="G35" s="37">
        <v>8.81</v>
      </c>
      <c r="H35" s="37">
        <v>12.68</v>
      </c>
      <c r="I35" s="37">
        <v>14.7</v>
      </c>
      <c r="J35" s="38">
        <v>9.8000000000000007</v>
      </c>
      <c r="K35" s="22"/>
      <c r="L35" s="22"/>
      <c r="M35" s="22"/>
      <c r="N35" s="22"/>
      <c r="O35" s="22"/>
      <c r="P35" s="22"/>
    </row>
    <row r="36" spans="1:16" ht="39" customHeight="1" x14ac:dyDescent="0.15">
      <c r="A36" s="22"/>
      <c r="B36" s="35"/>
      <c r="C36" s="1132" t="s">
        <v>536</v>
      </c>
      <c r="D36" s="1132"/>
      <c r="E36" s="1133"/>
      <c r="F36" s="36">
        <v>0</v>
      </c>
      <c r="G36" s="37">
        <v>0</v>
      </c>
      <c r="H36" s="37">
        <v>0</v>
      </c>
      <c r="I36" s="37">
        <v>0</v>
      </c>
      <c r="J36" s="38">
        <v>0.44</v>
      </c>
      <c r="K36" s="22"/>
      <c r="L36" s="22"/>
      <c r="M36" s="22"/>
      <c r="N36" s="22"/>
      <c r="O36" s="22"/>
      <c r="P36" s="22"/>
    </row>
    <row r="37" spans="1:16" ht="39" customHeight="1" x14ac:dyDescent="0.15">
      <c r="A37" s="22"/>
      <c r="B37" s="35"/>
      <c r="C37" s="1132" t="s">
        <v>537</v>
      </c>
      <c r="D37" s="1132"/>
      <c r="E37" s="1133"/>
      <c r="F37" s="36">
        <v>0.2</v>
      </c>
      <c r="G37" s="37">
        <v>0.24</v>
      </c>
      <c r="H37" s="37">
        <v>0.28000000000000003</v>
      </c>
      <c r="I37" s="37">
        <v>0.36</v>
      </c>
      <c r="J37" s="38">
        <v>0.31</v>
      </c>
      <c r="K37" s="22"/>
      <c r="L37" s="22"/>
      <c r="M37" s="22"/>
      <c r="N37" s="22"/>
      <c r="O37" s="22"/>
      <c r="P37" s="22"/>
    </row>
    <row r="38" spans="1:16" ht="39" customHeight="1" x14ac:dyDescent="0.15">
      <c r="A38" s="22"/>
      <c r="B38" s="35"/>
      <c r="C38" s="1132" t="s">
        <v>538</v>
      </c>
      <c r="D38" s="1132"/>
      <c r="E38" s="1133"/>
      <c r="F38" s="36">
        <v>0.2</v>
      </c>
      <c r="G38" s="37">
        <v>0.21</v>
      </c>
      <c r="H38" s="37">
        <v>0.2</v>
      </c>
      <c r="I38" s="37">
        <v>0.24</v>
      </c>
      <c r="J38" s="38">
        <v>0.2</v>
      </c>
      <c r="K38" s="22"/>
      <c r="L38" s="22"/>
      <c r="M38" s="22"/>
      <c r="N38" s="22"/>
      <c r="O38" s="22"/>
      <c r="P38" s="22"/>
    </row>
    <row r="39" spans="1:16" ht="39" customHeight="1" x14ac:dyDescent="0.15">
      <c r="A39" s="22"/>
      <c r="B39" s="35"/>
      <c r="C39" s="1132" t="s">
        <v>539</v>
      </c>
      <c r="D39" s="1132"/>
      <c r="E39" s="1133"/>
      <c r="F39" s="36">
        <v>0.03</v>
      </c>
      <c r="G39" s="37">
        <v>0.08</v>
      </c>
      <c r="H39" s="37">
        <v>7.0000000000000007E-2</v>
      </c>
      <c r="I39" s="37">
        <v>7.0000000000000007E-2</v>
      </c>
      <c r="J39" s="38">
        <v>0.06</v>
      </c>
      <c r="K39" s="22"/>
      <c r="L39" s="22"/>
      <c r="M39" s="22"/>
      <c r="N39" s="22"/>
      <c r="O39" s="22"/>
      <c r="P39" s="22"/>
    </row>
    <row r="40" spans="1:16" ht="39" customHeight="1" x14ac:dyDescent="0.15">
      <c r="A40" s="22"/>
      <c r="B40" s="35"/>
      <c r="C40" s="1132" t="s">
        <v>540</v>
      </c>
      <c r="D40" s="1132"/>
      <c r="E40" s="1133"/>
      <c r="F40" s="36">
        <v>0.25</v>
      </c>
      <c r="G40" s="37">
        <v>0.61</v>
      </c>
      <c r="H40" s="37">
        <v>0.56999999999999995</v>
      </c>
      <c r="I40" s="37">
        <v>0.55000000000000004</v>
      </c>
      <c r="J40" s="38">
        <v>0.03</v>
      </c>
      <c r="K40" s="22"/>
      <c r="L40" s="22"/>
      <c r="M40" s="22"/>
      <c r="N40" s="22"/>
      <c r="O40" s="22"/>
      <c r="P40" s="22"/>
    </row>
    <row r="41" spans="1:16" ht="39" customHeight="1" x14ac:dyDescent="0.15">
      <c r="A41" s="22"/>
      <c r="B41" s="35"/>
      <c r="C41" s="1132" t="s">
        <v>541</v>
      </c>
      <c r="D41" s="1132"/>
      <c r="E41" s="1133"/>
      <c r="F41" s="36">
        <v>0</v>
      </c>
      <c r="G41" s="37">
        <v>0</v>
      </c>
      <c r="H41" s="37">
        <v>0</v>
      </c>
      <c r="I41" s="37">
        <v>0.01</v>
      </c>
      <c r="J41" s="38">
        <v>0.01</v>
      </c>
      <c r="K41" s="22"/>
      <c r="L41" s="22"/>
      <c r="M41" s="22"/>
      <c r="N41" s="22"/>
      <c r="O41" s="22"/>
      <c r="P41" s="22"/>
    </row>
    <row r="42" spans="1:16" ht="39" customHeight="1" x14ac:dyDescent="0.15">
      <c r="A42" s="22"/>
      <c r="B42" s="39"/>
      <c r="C42" s="1132" t="s">
        <v>542</v>
      </c>
      <c r="D42" s="1132"/>
      <c r="E42" s="1133"/>
      <c r="F42" s="36" t="s">
        <v>488</v>
      </c>
      <c r="G42" s="37" t="s">
        <v>488</v>
      </c>
      <c r="H42" s="37" t="s">
        <v>488</v>
      </c>
      <c r="I42" s="37" t="s">
        <v>488</v>
      </c>
      <c r="J42" s="38" t="s">
        <v>488</v>
      </c>
      <c r="K42" s="22"/>
      <c r="L42" s="22"/>
      <c r="M42" s="22"/>
      <c r="N42" s="22"/>
      <c r="O42" s="22"/>
      <c r="P42" s="22"/>
    </row>
    <row r="43" spans="1:16" ht="39" customHeight="1" thickBot="1" x14ac:dyDescent="0.2">
      <c r="A43" s="22"/>
      <c r="B43" s="40"/>
      <c r="C43" s="1134" t="s">
        <v>543</v>
      </c>
      <c r="D43" s="1134"/>
      <c r="E43" s="1135"/>
      <c r="F43" s="41">
        <v>0</v>
      </c>
      <c r="G43" s="42">
        <v>0</v>
      </c>
      <c r="H43" s="42">
        <v>0</v>
      </c>
      <c r="I43" s="42">
        <v>0</v>
      </c>
      <c r="J43" s="43" t="s">
        <v>488</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Er968/MY9POOjG9gZstKettmubKlBRcLYhRVgJVrS14i034IJbJF5xpknzTjb/rhow9Lm4IE+S+P5hS0aQEdg==" saltValue="1UmfEpSq3V4V+M1lrxBn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election activeCell="A43" sqref="A43"/>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527</v>
      </c>
      <c r="L44" s="54" t="s">
        <v>528</v>
      </c>
      <c r="M44" s="54" t="s">
        <v>529</v>
      </c>
      <c r="N44" s="54" t="s">
        <v>530</v>
      </c>
      <c r="O44" s="55" t="s">
        <v>531</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771</v>
      </c>
      <c r="L45" s="58">
        <v>609</v>
      </c>
      <c r="M45" s="58">
        <v>579</v>
      </c>
      <c r="N45" s="58">
        <v>545</v>
      </c>
      <c r="O45" s="59">
        <v>531</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488</v>
      </c>
      <c r="L46" s="62" t="s">
        <v>488</v>
      </c>
      <c r="M46" s="62" t="s">
        <v>488</v>
      </c>
      <c r="N46" s="62" t="s">
        <v>488</v>
      </c>
      <c r="O46" s="63" t="s">
        <v>488</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488</v>
      </c>
      <c r="L47" s="62" t="s">
        <v>488</v>
      </c>
      <c r="M47" s="62" t="s">
        <v>488</v>
      </c>
      <c r="N47" s="62" t="s">
        <v>488</v>
      </c>
      <c r="O47" s="63" t="s">
        <v>488</v>
      </c>
      <c r="P47" s="46"/>
      <c r="Q47" s="46"/>
      <c r="R47" s="46"/>
      <c r="S47" s="46"/>
      <c r="T47" s="46"/>
      <c r="U47" s="46"/>
    </row>
    <row r="48" spans="1:21" ht="30.75" customHeight="1" x14ac:dyDescent="0.15">
      <c r="A48" s="46"/>
      <c r="B48" s="1140"/>
      <c r="C48" s="1141"/>
      <c r="D48" s="60"/>
      <c r="E48" s="1146" t="s">
        <v>13</v>
      </c>
      <c r="F48" s="1146"/>
      <c r="G48" s="1146"/>
      <c r="H48" s="1146"/>
      <c r="I48" s="1146"/>
      <c r="J48" s="1147"/>
      <c r="K48" s="61">
        <v>384</v>
      </c>
      <c r="L48" s="62">
        <v>388</v>
      </c>
      <c r="M48" s="62">
        <v>393</v>
      </c>
      <c r="N48" s="62">
        <v>379</v>
      </c>
      <c r="O48" s="63">
        <v>342</v>
      </c>
      <c r="P48" s="46"/>
      <c r="Q48" s="46"/>
      <c r="R48" s="46"/>
      <c r="S48" s="46"/>
      <c r="T48" s="46"/>
      <c r="U48" s="46"/>
    </row>
    <row r="49" spans="1:21" ht="30.75" customHeight="1" x14ac:dyDescent="0.15">
      <c r="A49" s="46"/>
      <c r="B49" s="1140"/>
      <c r="C49" s="1141"/>
      <c r="D49" s="60"/>
      <c r="E49" s="1146" t="s">
        <v>14</v>
      </c>
      <c r="F49" s="1146"/>
      <c r="G49" s="1146"/>
      <c r="H49" s="1146"/>
      <c r="I49" s="1146"/>
      <c r="J49" s="1147"/>
      <c r="K49" s="61">
        <v>25</v>
      </c>
      <c r="L49" s="62">
        <v>25</v>
      </c>
      <c r="M49" s="62">
        <v>25</v>
      </c>
      <c r="N49" s="62">
        <v>25</v>
      </c>
      <c r="O49" s="63">
        <v>24</v>
      </c>
      <c r="P49" s="46"/>
      <c r="Q49" s="46"/>
      <c r="R49" s="46"/>
      <c r="S49" s="46"/>
      <c r="T49" s="46"/>
      <c r="U49" s="46"/>
    </row>
    <row r="50" spans="1:21" ht="30.75" customHeight="1" x14ac:dyDescent="0.15">
      <c r="A50" s="46"/>
      <c r="B50" s="1140"/>
      <c r="C50" s="1141"/>
      <c r="D50" s="60"/>
      <c r="E50" s="1146" t="s">
        <v>15</v>
      </c>
      <c r="F50" s="1146"/>
      <c r="G50" s="1146"/>
      <c r="H50" s="1146"/>
      <c r="I50" s="1146"/>
      <c r="J50" s="1147"/>
      <c r="K50" s="61" t="s">
        <v>488</v>
      </c>
      <c r="L50" s="62" t="s">
        <v>488</v>
      </c>
      <c r="M50" s="62" t="s">
        <v>488</v>
      </c>
      <c r="N50" s="62" t="s">
        <v>488</v>
      </c>
      <c r="O50" s="63" t="s">
        <v>488</v>
      </c>
      <c r="P50" s="46"/>
      <c r="Q50" s="46"/>
      <c r="R50" s="46"/>
      <c r="S50" s="46"/>
      <c r="T50" s="46"/>
      <c r="U50" s="46"/>
    </row>
    <row r="51" spans="1:21" ht="30.75" customHeight="1" x14ac:dyDescent="0.15">
      <c r="A51" s="46"/>
      <c r="B51" s="1142"/>
      <c r="C51" s="1143"/>
      <c r="D51" s="64"/>
      <c r="E51" s="1146" t="s">
        <v>16</v>
      </c>
      <c r="F51" s="1146"/>
      <c r="G51" s="1146"/>
      <c r="H51" s="1146"/>
      <c r="I51" s="1146"/>
      <c r="J51" s="1147"/>
      <c r="K51" s="61" t="s">
        <v>488</v>
      </c>
      <c r="L51" s="62" t="s">
        <v>488</v>
      </c>
      <c r="M51" s="62" t="s">
        <v>488</v>
      </c>
      <c r="N51" s="62" t="s">
        <v>488</v>
      </c>
      <c r="O51" s="63" t="s">
        <v>488</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1049</v>
      </c>
      <c r="L52" s="62">
        <v>999</v>
      </c>
      <c r="M52" s="62">
        <v>969</v>
      </c>
      <c r="N52" s="62">
        <v>904</v>
      </c>
      <c r="O52" s="63">
        <v>845</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131</v>
      </c>
      <c r="L53" s="67">
        <v>23</v>
      </c>
      <c r="M53" s="67">
        <v>28</v>
      </c>
      <c r="N53" s="67">
        <v>45</v>
      </c>
      <c r="O53" s="68">
        <v>52</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544</v>
      </c>
      <c r="L57" s="79" t="s">
        <v>545</v>
      </c>
      <c r="M57" s="79" t="s">
        <v>546</v>
      </c>
      <c r="N57" s="79" t="s">
        <v>547</v>
      </c>
      <c r="O57" s="80" t="s">
        <v>548</v>
      </c>
      <c r="P57" s="46"/>
      <c r="Q57" s="46"/>
      <c r="R57" s="46"/>
      <c r="S57" s="46"/>
      <c r="T57" s="46"/>
      <c r="U57" s="46"/>
    </row>
    <row r="58" spans="1:21" ht="31.5" customHeight="1" x14ac:dyDescent="0.15">
      <c r="B58" s="1154" t="s">
        <v>24</v>
      </c>
      <c r="C58" s="1155"/>
      <c r="D58" s="1160" t="s">
        <v>25</v>
      </c>
      <c r="E58" s="1161"/>
      <c r="F58" s="1161"/>
      <c r="G58" s="1161"/>
      <c r="H58" s="1161"/>
      <c r="I58" s="1161"/>
      <c r="J58" s="1162"/>
      <c r="K58" s="81" t="s">
        <v>488</v>
      </c>
      <c r="L58" s="82" t="s">
        <v>488</v>
      </c>
      <c r="M58" s="82" t="s">
        <v>488</v>
      </c>
      <c r="N58" s="82" t="s">
        <v>488</v>
      </c>
      <c r="O58" s="83" t="s">
        <v>488</v>
      </c>
    </row>
    <row r="59" spans="1:21" ht="31.5" customHeight="1" x14ac:dyDescent="0.15">
      <c r="B59" s="1156"/>
      <c r="C59" s="1157"/>
      <c r="D59" s="1163" t="s">
        <v>26</v>
      </c>
      <c r="E59" s="1164"/>
      <c r="F59" s="1164"/>
      <c r="G59" s="1164"/>
      <c r="H59" s="1164"/>
      <c r="I59" s="1164"/>
      <c r="J59" s="1165"/>
      <c r="K59" s="84" t="s">
        <v>488</v>
      </c>
      <c r="L59" s="85" t="s">
        <v>488</v>
      </c>
      <c r="M59" s="85" t="s">
        <v>488</v>
      </c>
      <c r="N59" s="85" t="s">
        <v>488</v>
      </c>
      <c r="O59" s="86" t="s">
        <v>488</v>
      </c>
    </row>
    <row r="60" spans="1:21" ht="31.5" customHeight="1" thickBot="1" x14ac:dyDescent="0.2">
      <c r="B60" s="1158"/>
      <c r="C60" s="1159"/>
      <c r="D60" s="1166" t="s">
        <v>27</v>
      </c>
      <c r="E60" s="1167"/>
      <c r="F60" s="1167"/>
      <c r="G60" s="1167"/>
      <c r="H60" s="1167"/>
      <c r="I60" s="1167"/>
      <c r="J60" s="1168"/>
      <c r="K60" s="87" t="s">
        <v>488</v>
      </c>
      <c r="L60" s="88" t="s">
        <v>488</v>
      </c>
      <c r="M60" s="88" t="s">
        <v>488</v>
      </c>
      <c r="N60" s="88" t="s">
        <v>488</v>
      </c>
      <c r="O60" s="89" t="s">
        <v>488</v>
      </c>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yw4Xa68GRekfRd8a0K1yrznnqTgLlXNAQMxnigJB6JtYZwU6L/11dekE259yX2ZsYd5AxLP49TmcjjfiXi6Beg==" saltValue="EN2tmXa0CR20Fbxg6Shh3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527</v>
      </c>
      <c r="J40" s="101" t="s">
        <v>528</v>
      </c>
      <c r="K40" s="101" t="s">
        <v>529</v>
      </c>
      <c r="L40" s="101" t="s">
        <v>530</v>
      </c>
      <c r="M40" s="102" t="s">
        <v>531</v>
      </c>
    </row>
    <row r="41" spans="2:13" ht="27.75" customHeight="1" x14ac:dyDescent="0.15">
      <c r="B41" s="1169" t="s">
        <v>30</v>
      </c>
      <c r="C41" s="1170"/>
      <c r="D41" s="103"/>
      <c r="E41" s="1175" t="s">
        <v>31</v>
      </c>
      <c r="F41" s="1175"/>
      <c r="G41" s="1175"/>
      <c r="H41" s="1176"/>
      <c r="I41" s="342">
        <v>3655</v>
      </c>
      <c r="J41" s="343">
        <v>3583</v>
      </c>
      <c r="K41" s="343">
        <v>3575</v>
      </c>
      <c r="L41" s="343">
        <v>3771</v>
      </c>
      <c r="M41" s="344">
        <v>3830</v>
      </c>
    </row>
    <row r="42" spans="2:13" ht="27.75" customHeight="1" x14ac:dyDescent="0.15">
      <c r="B42" s="1171"/>
      <c r="C42" s="1172"/>
      <c r="D42" s="104"/>
      <c r="E42" s="1177" t="s">
        <v>32</v>
      </c>
      <c r="F42" s="1177"/>
      <c r="G42" s="1177"/>
      <c r="H42" s="1178"/>
      <c r="I42" s="345" t="s">
        <v>488</v>
      </c>
      <c r="J42" s="346" t="s">
        <v>488</v>
      </c>
      <c r="K42" s="346" t="s">
        <v>488</v>
      </c>
      <c r="L42" s="346" t="s">
        <v>488</v>
      </c>
      <c r="M42" s="347" t="s">
        <v>488</v>
      </c>
    </row>
    <row r="43" spans="2:13" ht="27.75" customHeight="1" x14ac:dyDescent="0.15">
      <c r="B43" s="1171"/>
      <c r="C43" s="1172"/>
      <c r="D43" s="104"/>
      <c r="E43" s="1177" t="s">
        <v>33</v>
      </c>
      <c r="F43" s="1177"/>
      <c r="G43" s="1177"/>
      <c r="H43" s="1178"/>
      <c r="I43" s="345">
        <v>2468</v>
      </c>
      <c r="J43" s="346">
        <v>2290</v>
      </c>
      <c r="K43" s="346">
        <v>2088</v>
      </c>
      <c r="L43" s="346">
        <v>1966</v>
      </c>
      <c r="M43" s="347">
        <v>1831</v>
      </c>
    </row>
    <row r="44" spans="2:13" ht="27.75" customHeight="1" x14ac:dyDescent="0.15">
      <c r="B44" s="1171"/>
      <c r="C44" s="1172"/>
      <c r="D44" s="104"/>
      <c r="E44" s="1177" t="s">
        <v>34</v>
      </c>
      <c r="F44" s="1177"/>
      <c r="G44" s="1177"/>
      <c r="H44" s="1178"/>
      <c r="I44" s="345">
        <v>242</v>
      </c>
      <c r="J44" s="346">
        <v>218</v>
      </c>
      <c r="K44" s="346">
        <v>193</v>
      </c>
      <c r="L44" s="346">
        <v>169</v>
      </c>
      <c r="M44" s="347">
        <v>145</v>
      </c>
    </row>
    <row r="45" spans="2:13" ht="27.75" customHeight="1" x14ac:dyDescent="0.15">
      <c r="B45" s="1171"/>
      <c r="C45" s="1172"/>
      <c r="D45" s="104"/>
      <c r="E45" s="1177" t="s">
        <v>35</v>
      </c>
      <c r="F45" s="1177"/>
      <c r="G45" s="1177"/>
      <c r="H45" s="1178"/>
      <c r="I45" s="345" t="s">
        <v>488</v>
      </c>
      <c r="J45" s="346" t="s">
        <v>488</v>
      </c>
      <c r="K45" s="346" t="s">
        <v>488</v>
      </c>
      <c r="L45" s="346" t="s">
        <v>488</v>
      </c>
      <c r="M45" s="347" t="s">
        <v>488</v>
      </c>
    </row>
    <row r="46" spans="2:13" ht="27.75" customHeight="1" x14ac:dyDescent="0.15">
      <c r="B46" s="1171"/>
      <c r="C46" s="1172"/>
      <c r="D46" s="105"/>
      <c r="E46" s="1177" t="s">
        <v>36</v>
      </c>
      <c r="F46" s="1177"/>
      <c r="G46" s="1177"/>
      <c r="H46" s="1178"/>
      <c r="I46" s="345" t="s">
        <v>488</v>
      </c>
      <c r="J46" s="346" t="s">
        <v>488</v>
      </c>
      <c r="K46" s="346" t="s">
        <v>488</v>
      </c>
      <c r="L46" s="346" t="s">
        <v>488</v>
      </c>
      <c r="M46" s="347" t="s">
        <v>488</v>
      </c>
    </row>
    <row r="47" spans="2:13" ht="27.75" customHeight="1" x14ac:dyDescent="0.15">
      <c r="B47" s="1171"/>
      <c r="C47" s="1172"/>
      <c r="D47" s="106"/>
      <c r="E47" s="1179" t="s">
        <v>37</v>
      </c>
      <c r="F47" s="1180"/>
      <c r="G47" s="1180"/>
      <c r="H47" s="1181"/>
      <c r="I47" s="345" t="s">
        <v>488</v>
      </c>
      <c r="J47" s="346" t="s">
        <v>488</v>
      </c>
      <c r="K47" s="346" t="s">
        <v>488</v>
      </c>
      <c r="L47" s="346" t="s">
        <v>488</v>
      </c>
      <c r="M47" s="347" t="s">
        <v>488</v>
      </c>
    </row>
    <row r="48" spans="2:13" ht="27.75" customHeight="1" x14ac:dyDescent="0.15">
      <c r="B48" s="1171"/>
      <c r="C48" s="1172"/>
      <c r="D48" s="104"/>
      <c r="E48" s="1177" t="s">
        <v>38</v>
      </c>
      <c r="F48" s="1177"/>
      <c r="G48" s="1177"/>
      <c r="H48" s="1178"/>
      <c r="I48" s="345" t="s">
        <v>488</v>
      </c>
      <c r="J48" s="346" t="s">
        <v>488</v>
      </c>
      <c r="K48" s="346" t="s">
        <v>488</v>
      </c>
      <c r="L48" s="346" t="s">
        <v>488</v>
      </c>
      <c r="M48" s="347" t="s">
        <v>488</v>
      </c>
    </row>
    <row r="49" spans="2:13" ht="27.75" customHeight="1" x14ac:dyDescent="0.15">
      <c r="B49" s="1173"/>
      <c r="C49" s="1174"/>
      <c r="D49" s="104"/>
      <c r="E49" s="1177" t="s">
        <v>39</v>
      </c>
      <c r="F49" s="1177"/>
      <c r="G49" s="1177"/>
      <c r="H49" s="1178"/>
      <c r="I49" s="345" t="s">
        <v>488</v>
      </c>
      <c r="J49" s="346" t="s">
        <v>488</v>
      </c>
      <c r="K49" s="346" t="s">
        <v>488</v>
      </c>
      <c r="L49" s="346" t="s">
        <v>488</v>
      </c>
      <c r="M49" s="347" t="s">
        <v>488</v>
      </c>
    </row>
    <row r="50" spans="2:13" ht="27.75" customHeight="1" x14ac:dyDescent="0.15">
      <c r="B50" s="1182" t="s">
        <v>40</v>
      </c>
      <c r="C50" s="1183"/>
      <c r="D50" s="107"/>
      <c r="E50" s="1177" t="s">
        <v>41</v>
      </c>
      <c r="F50" s="1177"/>
      <c r="G50" s="1177"/>
      <c r="H50" s="1178"/>
      <c r="I50" s="345">
        <v>5275</v>
      </c>
      <c r="J50" s="346">
        <v>4667</v>
      </c>
      <c r="K50" s="346">
        <v>4787</v>
      </c>
      <c r="L50" s="346">
        <v>4715</v>
      </c>
      <c r="M50" s="347">
        <v>4335</v>
      </c>
    </row>
    <row r="51" spans="2:13" ht="27.75" customHeight="1" x14ac:dyDescent="0.15">
      <c r="B51" s="1171"/>
      <c r="C51" s="1172"/>
      <c r="D51" s="104"/>
      <c r="E51" s="1177" t="s">
        <v>42</v>
      </c>
      <c r="F51" s="1177"/>
      <c r="G51" s="1177"/>
      <c r="H51" s="1178"/>
      <c r="I51" s="345">
        <v>1288</v>
      </c>
      <c r="J51" s="346">
        <v>1390</v>
      </c>
      <c r="K51" s="346">
        <v>1232</v>
      </c>
      <c r="L51" s="346">
        <v>1158</v>
      </c>
      <c r="M51" s="347">
        <v>1136</v>
      </c>
    </row>
    <row r="52" spans="2:13" ht="27.75" customHeight="1" x14ac:dyDescent="0.15">
      <c r="B52" s="1173"/>
      <c r="C52" s="1174"/>
      <c r="D52" s="104"/>
      <c r="E52" s="1177" t="s">
        <v>43</v>
      </c>
      <c r="F52" s="1177"/>
      <c r="G52" s="1177"/>
      <c r="H52" s="1178"/>
      <c r="I52" s="345">
        <v>6276</v>
      </c>
      <c r="J52" s="346">
        <v>5778</v>
      </c>
      <c r="K52" s="346">
        <v>5211</v>
      </c>
      <c r="L52" s="346">
        <v>4652</v>
      </c>
      <c r="M52" s="347">
        <v>4155</v>
      </c>
    </row>
    <row r="53" spans="2:13" ht="27.75" customHeight="1" thickBot="1" x14ac:dyDescent="0.2">
      <c r="B53" s="1184" t="s">
        <v>19</v>
      </c>
      <c r="C53" s="1185"/>
      <c r="D53" s="108"/>
      <c r="E53" s="1186" t="s">
        <v>44</v>
      </c>
      <c r="F53" s="1186"/>
      <c r="G53" s="1186"/>
      <c r="H53" s="1187"/>
      <c r="I53" s="348">
        <v>-6474</v>
      </c>
      <c r="J53" s="349">
        <v>-5745</v>
      </c>
      <c r="K53" s="349">
        <v>-5373</v>
      </c>
      <c r="L53" s="349">
        <v>-4620</v>
      </c>
      <c r="M53" s="350">
        <v>-3821</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VGjniIByF8DmOhutZEMlT4CoG8F8xN1GcsH/G4BVKVaHxl3a/8riDAxFzbsJmJ7X1K22nIjZhjOCqachGlGwdQ==" saltValue="6DJVssmaRjyE0gjht8CNl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90" zoomScaleNormal="9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529</v>
      </c>
      <c r="G54" s="117" t="s">
        <v>530</v>
      </c>
      <c r="H54" s="118" t="s">
        <v>531</v>
      </c>
    </row>
    <row r="55" spans="2:8" ht="52.5" customHeight="1" x14ac:dyDescent="0.15">
      <c r="B55" s="119"/>
      <c r="C55" s="1196" t="s">
        <v>46</v>
      </c>
      <c r="D55" s="1196"/>
      <c r="E55" s="1197"/>
      <c r="F55" s="120">
        <v>2490</v>
      </c>
      <c r="G55" s="120">
        <v>2491</v>
      </c>
      <c r="H55" s="121">
        <v>2365</v>
      </c>
    </row>
    <row r="56" spans="2:8" ht="52.5" customHeight="1" x14ac:dyDescent="0.15">
      <c r="B56" s="122"/>
      <c r="C56" s="1198" t="s">
        <v>47</v>
      </c>
      <c r="D56" s="1198"/>
      <c r="E56" s="1199"/>
      <c r="F56" s="123" t="s">
        <v>488</v>
      </c>
      <c r="G56" s="123" t="s">
        <v>488</v>
      </c>
      <c r="H56" s="124" t="s">
        <v>488</v>
      </c>
    </row>
    <row r="57" spans="2:8" ht="53.25" customHeight="1" x14ac:dyDescent="0.15">
      <c r="B57" s="122"/>
      <c r="C57" s="1200" t="s">
        <v>48</v>
      </c>
      <c r="D57" s="1200"/>
      <c r="E57" s="1201"/>
      <c r="F57" s="125">
        <v>1472</v>
      </c>
      <c r="G57" s="125">
        <v>1462</v>
      </c>
      <c r="H57" s="126">
        <v>1336</v>
      </c>
    </row>
    <row r="58" spans="2:8" ht="45.75" customHeight="1" x14ac:dyDescent="0.15">
      <c r="B58" s="127"/>
      <c r="C58" s="1188" t="s">
        <v>549</v>
      </c>
      <c r="D58" s="1189"/>
      <c r="E58" s="1190"/>
      <c r="F58" s="128">
        <v>1164</v>
      </c>
      <c r="G58" s="128">
        <v>1165</v>
      </c>
      <c r="H58" s="129">
        <v>966</v>
      </c>
    </row>
    <row r="59" spans="2:8" ht="45.75" customHeight="1" x14ac:dyDescent="0.15">
      <c r="B59" s="127"/>
      <c r="C59" s="1188" t="s">
        <v>551</v>
      </c>
      <c r="D59" s="1189"/>
      <c r="E59" s="1190"/>
      <c r="F59" s="128">
        <v>64</v>
      </c>
      <c r="G59" s="128">
        <v>74</v>
      </c>
      <c r="H59" s="129">
        <v>174</v>
      </c>
    </row>
    <row r="60" spans="2:8" ht="45.75" customHeight="1" x14ac:dyDescent="0.15">
      <c r="B60" s="127"/>
      <c r="C60" s="1188" t="s">
        <v>553</v>
      </c>
      <c r="D60" s="1189"/>
      <c r="E60" s="1190"/>
      <c r="F60" s="128">
        <v>112</v>
      </c>
      <c r="G60" s="128">
        <v>112</v>
      </c>
      <c r="H60" s="129">
        <v>112</v>
      </c>
    </row>
    <row r="61" spans="2:8" ht="45.75" customHeight="1" x14ac:dyDescent="0.15">
      <c r="B61" s="127"/>
      <c r="C61" s="1188" t="s">
        <v>550</v>
      </c>
      <c r="D61" s="1189"/>
      <c r="E61" s="1190"/>
      <c r="F61" s="128">
        <v>130</v>
      </c>
      <c r="G61" s="128">
        <v>109</v>
      </c>
      <c r="H61" s="129">
        <v>82</v>
      </c>
    </row>
    <row r="62" spans="2:8" ht="45.75" customHeight="1" thickBot="1" x14ac:dyDescent="0.2">
      <c r="B62" s="130"/>
      <c r="C62" s="1191" t="s">
        <v>552</v>
      </c>
      <c r="D62" s="1192"/>
      <c r="E62" s="1193"/>
      <c r="F62" s="131">
        <v>2</v>
      </c>
      <c r="G62" s="131">
        <v>2</v>
      </c>
      <c r="H62" s="132">
        <v>2</v>
      </c>
    </row>
    <row r="63" spans="2:8" ht="52.5" customHeight="1" thickBot="1" x14ac:dyDescent="0.2">
      <c r="B63" s="133"/>
      <c r="C63" s="1194" t="s">
        <v>49</v>
      </c>
      <c r="D63" s="1194"/>
      <c r="E63" s="1195"/>
      <c r="F63" s="134">
        <v>3962</v>
      </c>
      <c r="G63" s="134">
        <v>3953</v>
      </c>
      <c r="H63" s="135">
        <v>3702</v>
      </c>
    </row>
    <row r="64" spans="2:8" x14ac:dyDescent="0.15"/>
  </sheetData>
  <sheetProtection algorithmName="SHA-512" hashValue="SrpmCF3yUtWYb8xCsx821RtlxKJ+AKU/KQ1hIUOaGZsHbyNNoIQvjibxImim9YkRRFFHWvr8HT6DhEWF7Bj5DA==" saltValue="gHqhMqmfn4IEZ9HJhPV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526</v>
      </c>
      <c r="G2" s="149"/>
      <c r="H2" s="150"/>
    </row>
    <row r="3" spans="1:8" x14ac:dyDescent="0.15">
      <c r="A3" s="146" t="s">
        <v>519</v>
      </c>
      <c r="B3" s="151"/>
      <c r="C3" s="152"/>
      <c r="D3" s="153">
        <v>83747</v>
      </c>
      <c r="E3" s="154"/>
      <c r="F3" s="155">
        <v>59119</v>
      </c>
      <c r="G3" s="156"/>
      <c r="H3" s="157"/>
    </row>
    <row r="4" spans="1:8" x14ac:dyDescent="0.15">
      <c r="A4" s="158"/>
      <c r="B4" s="159"/>
      <c r="C4" s="160"/>
      <c r="D4" s="161">
        <v>54824</v>
      </c>
      <c r="E4" s="162"/>
      <c r="F4" s="163">
        <v>29900</v>
      </c>
      <c r="G4" s="164"/>
      <c r="H4" s="165"/>
    </row>
    <row r="5" spans="1:8" x14ac:dyDescent="0.15">
      <c r="A5" s="146" t="s">
        <v>521</v>
      </c>
      <c r="B5" s="151"/>
      <c r="C5" s="152"/>
      <c r="D5" s="153">
        <v>71951</v>
      </c>
      <c r="E5" s="154"/>
      <c r="F5" s="155">
        <v>53895</v>
      </c>
      <c r="G5" s="156"/>
      <c r="H5" s="157"/>
    </row>
    <row r="6" spans="1:8" x14ac:dyDescent="0.15">
      <c r="A6" s="158"/>
      <c r="B6" s="159"/>
      <c r="C6" s="160"/>
      <c r="D6" s="161">
        <v>51853</v>
      </c>
      <c r="E6" s="162"/>
      <c r="F6" s="163">
        <v>31224</v>
      </c>
      <c r="G6" s="164"/>
      <c r="H6" s="165"/>
    </row>
    <row r="7" spans="1:8" x14ac:dyDescent="0.15">
      <c r="A7" s="146" t="s">
        <v>522</v>
      </c>
      <c r="B7" s="151"/>
      <c r="C7" s="152"/>
      <c r="D7" s="153">
        <v>68551</v>
      </c>
      <c r="E7" s="154"/>
      <c r="F7" s="155">
        <v>56181</v>
      </c>
      <c r="G7" s="156"/>
      <c r="H7" s="157"/>
    </row>
    <row r="8" spans="1:8" x14ac:dyDescent="0.15">
      <c r="A8" s="158"/>
      <c r="B8" s="159"/>
      <c r="C8" s="160"/>
      <c r="D8" s="161">
        <v>51955</v>
      </c>
      <c r="E8" s="162"/>
      <c r="F8" s="163">
        <v>32039</v>
      </c>
      <c r="G8" s="164"/>
      <c r="H8" s="165"/>
    </row>
    <row r="9" spans="1:8" x14ac:dyDescent="0.15">
      <c r="A9" s="146" t="s">
        <v>523</v>
      </c>
      <c r="B9" s="151"/>
      <c r="C9" s="152"/>
      <c r="D9" s="153">
        <v>59034</v>
      </c>
      <c r="E9" s="154"/>
      <c r="F9" s="155">
        <v>47730</v>
      </c>
      <c r="G9" s="156"/>
      <c r="H9" s="157"/>
    </row>
    <row r="10" spans="1:8" x14ac:dyDescent="0.15">
      <c r="A10" s="158"/>
      <c r="B10" s="159"/>
      <c r="C10" s="160"/>
      <c r="D10" s="161">
        <v>46161</v>
      </c>
      <c r="E10" s="162"/>
      <c r="F10" s="163">
        <v>26378</v>
      </c>
      <c r="G10" s="164"/>
      <c r="H10" s="165"/>
    </row>
    <row r="11" spans="1:8" x14ac:dyDescent="0.15">
      <c r="A11" s="146" t="s">
        <v>524</v>
      </c>
      <c r="B11" s="151"/>
      <c r="C11" s="152"/>
      <c r="D11" s="153">
        <v>64024</v>
      </c>
      <c r="E11" s="154"/>
      <c r="F11" s="155">
        <v>61921</v>
      </c>
      <c r="G11" s="156"/>
      <c r="H11" s="157"/>
    </row>
    <row r="12" spans="1:8" x14ac:dyDescent="0.15">
      <c r="A12" s="158"/>
      <c r="B12" s="159"/>
      <c r="C12" s="166"/>
      <c r="D12" s="161">
        <v>53500</v>
      </c>
      <c r="E12" s="162"/>
      <c r="F12" s="163">
        <v>34719</v>
      </c>
      <c r="G12" s="164"/>
      <c r="H12" s="165"/>
    </row>
    <row r="13" spans="1:8" x14ac:dyDescent="0.15">
      <c r="A13" s="146"/>
      <c r="B13" s="151"/>
      <c r="C13" s="152"/>
      <c r="D13" s="153">
        <v>69461</v>
      </c>
      <c r="E13" s="154"/>
      <c r="F13" s="155">
        <v>55769</v>
      </c>
      <c r="G13" s="167"/>
      <c r="H13" s="157"/>
    </row>
    <row r="14" spans="1:8" x14ac:dyDescent="0.15">
      <c r="A14" s="158"/>
      <c r="B14" s="159"/>
      <c r="C14" s="160"/>
      <c r="D14" s="161">
        <v>51659</v>
      </c>
      <c r="E14" s="162"/>
      <c r="F14" s="163">
        <v>30852</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7.08</v>
      </c>
      <c r="C19" s="168">
        <f>ROUND(VALUE(SUBSTITUTE(実質収支比率等に係る経年分析!G$48,"▲","-")),2)</f>
        <v>9.0299999999999994</v>
      </c>
      <c r="D19" s="168">
        <f>ROUND(VALUE(SUBSTITUTE(実質収支比率等に係る経年分析!H$48,"▲","-")),2)</f>
        <v>12.89</v>
      </c>
      <c r="E19" s="168">
        <f>ROUND(VALUE(SUBSTITUTE(実質収支比率等に係る経年分析!I$48,"▲","-")),2)</f>
        <v>14.96</v>
      </c>
      <c r="F19" s="168">
        <f>ROUND(VALUE(SUBSTITUTE(実質収支比率等に係る経年分析!J$48,"▲","-")),2)</f>
        <v>10.01</v>
      </c>
    </row>
    <row r="20" spans="1:11" x14ac:dyDescent="0.15">
      <c r="A20" s="168" t="s">
        <v>53</v>
      </c>
      <c r="B20" s="168">
        <f>ROUND(VALUE(SUBSTITUTE(実質収支比率等に係る経年分析!F$47,"▲","-")),2)</f>
        <v>31.15</v>
      </c>
      <c r="C20" s="168">
        <f>ROUND(VALUE(SUBSTITUTE(実質収支比率等に係る経年分析!G$47,"▲","-")),2)</f>
        <v>24.54</v>
      </c>
      <c r="D20" s="168">
        <f>ROUND(VALUE(SUBSTITUTE(実質収支比率等に係る経年分析!H$47,"▲","-")),2)</f>
        <v>26.03</v>
      </c>
      <c r="E20" s="168">
        <f>ROUND(VALUE(SUBSTITUTE(実質収支比率等に係る経年分析!I$47,"▲","-")),2)</f>
        <v>26.43</v>
      </c>
      <c r="F20" s="168">
        <f>ROUND(VALUE(SUBSTITUTE(実質収支比率等に係る経年分析!J$47,"▲","-")),2)</f>
        <v>23.66</v>
      </c>
    </row>
    <row r="21" spans="1:11" x14ac:dyDescent="0.15">
      <c r="A21" s="168" t="s">
        <v>54</v>
      </c>
      <c r="B21" s="168">
        <f>IF(ISNUMBER(VALUE(SUBSTITUTE(実質収支比率等に係る経年分析!F$49,"▲","-"))),ROUND(VALUE(SUBSTITUTE(実質収支比率等に係る経年分析!F$49,"▲","-")),2),NA())</f>
        <v>4.58</v>
      </c>
      <c r="C21" s="168">
        <f>IF(ISNUMBER(VALUE(SUBSTITUTE(実質収支比率等に係る経年分析!G$49,"▲","-"))),ROUND(VALUE(SUBSTITUTE(実質収支比率等に係る経年分析!G$49,"▲","-")),2),NA())</f>
        <v>-6.47</v>
      </c>
      <c r="D21" s="168">
        <f>IF(ISNUMBER(VALUE(SUBSTITUTE(実質収支比率等に係る経年分析!H$49,"▲","-"))),ROUND(VALUE(SUBSTITUTE(実質収支比率等に係る経年分析!H$49,"▲","-")),2),NA())</f>
        <v>5.19</v>
      </c>
      <c r="E21" s="168">
        <f>IF(ISNUMBER(VALUE(SUBSTITUTE(実質収支比率等に係る経年分析!I$49,"▲","-"))),ROUND(VALUE(SUBSTITUTE(実質収支比率等に係る経年分析!I$49,"▲","-")),2),NA())</f>
        <v>1.89</v>
      </c>
      <c r="F21" s="168">
        <f>IF(ISNUMBER(VALUE(SUBSTITUTE(実質収支比率等に係る経年分析!J$49,"▲","-"))),ROUND(VALUE(SUBSTITUTE(実質収支比率等に係る経年分析!J$49,"▲","-")),2),NA())</f>
        <v>-5.35</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0.01</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0.01</v>
      </c>
    </row>
    <row r="30" spans="1:11" x14ac:dyDescent="0.15">
      <c r="A30" s="169" t="str">
        <f>IF(連結実質赤字比率に係る赤字・黒字の構成分析!C$40="",NA(),連結実質赤字比率に係る赤字・黒字の構成分析!C$40)</f>
        <v>介護保険特別会計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0.25</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0.61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0.56999999999999995</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0.55000000000000004</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0.03</v>
      </c>
    </row>
    <row r="31" spans="1:11" x14ac:dyDescent="0.15">
      <c r="A31" s="169" t="str">
        <f>IF(連結実質赤字比率に係る赤字・黒字の構成分析!C$39="",NA(),連結実質赤字比率に係る赤字・黒字の構成分析!C$39)</f>
        <v>国民健康保険特別会計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0.03</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0.08</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7.0000000000000007E-2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7.0000000000000007E-2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0.06</v>
      </c>
    </row>
    <row r="32" spans="1:11" x14ac:dyDescent="0.15">
      <c r="A32" s="169" t="str">
        <f>IF(連結実質赤字比率に係る赤字・黒字の構成分析!C$38="",NA(),連結実質赤字比率に係る赤字・黒字の構成分析!C$38)</f>
        <v>土地取得特別会計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0.21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0.24</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0.2</v>
      </c>
    </row>
    <row r="33" spans="1:16" x14ac:dyDescent="0.15">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0.2</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0.24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0.28000000000000003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0.36</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0.31</v>
      </c>
    </row>
    <row r="34" spans="1:16" x14ac:dyDescent="0.15">
      <c r="A34" s="169" t="str">
        <f>IF(連結実質赤字比率に係る赤字・黒字の構成分析!C$36="",NA(),連結実質赤字比率に係る赤字・黒字の構成分析!C$36)</f>
        <v>農業集落排水事業特別会計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0.44</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6.87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8.81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12.68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14.7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9.8000000000000007</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14.77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15.72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15.94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15.9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14.31</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1049</v>
      </c>
      <c r="E42" s="170"/>
      <c r="F42" s="170"/>
      <c r="G42" s="170">
        <f>'実質公債費比率（分子）の構造'!L$52</f>
        <v>999</v>
      </c>
      <c r="H42" s="170"/>
      <c r="I42" s="170"/>
      <c r="J42" s="170">
        <f>'実質公債費比率（分子）の構造'!M$52</f>
        <v>969</v>
      </c>
      <c r="K42" s="170"/>
      <c r="L42" s="170"/>
      <c r="M42" s="170">
        <f>'実質公債費比率（分子）の構造'!N$52</f>
        <v>904</v>
      </c>
      <c r="N42" s="170"/>
      <c r="O42" s="170"/>
      <c r="P42" s="170">
        <f>'実質公債費比率（分子）の構造'!O$52</f>
        <v>845</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f>'実質公債費比率（分子）の構造'!K$49</f>
        <v>25</v>
      </c>
      <c r="C45" s="170"/>
      <c r="D45" s="170"/>
      <c r="E45" s="170">
        <f>'実質公債費比率（分子）の構造'!L$49</f>
        <v>25</v>
      </c>
      <c r="F45" s="170"/>
      <c r="G45" s="170"/>
      <c r="H45" s="170">
        <f>'実質公債費比率（分子）の構造'!M$49</f>
        <v>25</v>
      </c>
      <c r="I45" s="170"/>
      <c r="J45" s="170"/>
      <c r="K45" s="170">
        <f>'実質公債費比率（分子）の構造'!N$49</f>
        <v>25</v>
      </c>
      <c r="L45" s="170"/>
      <c r="M45" s="170"/>
      <c r="N45" s="170">
        <f>'実質公債費比率（分子）の構造'!O$49</f>
        <v>24</v>
      </c>
      <c r="O45" s="170"/>
      <c r="P45" s="170"/>
    </row>
    <row r="46" spans="1:16" x14ac:dyDescent="0.15">
      <c r="A46" s="170" t="s">
        <v>64</v>
      </c>
      <c r="B46" s="170">
        <f>'実質公債費比率（分子）の構造'!K$48</f>
        <v>384</v>
      </c>
      <c r="C46" s="170"/>
      <c r="D46" s="170"/>
      <c r="E46" s="170">
        <f>'実質公債費比率（分子）の構造'!L$48</f>
        <v>388</v>
      </c>
      <c r="F46" s="170"/>
      <c r="G46" s="170"/>
      <c r="H46" s="170">
        <f>'実質公債費比率（分子）の構造'!M$48</f>
        <v>393</v>
      </c>
      <c r="I46" s="170"/>
      <c r="J46" s="170"/>
      <c r="K46" s="170">
        <f>'実質公債費比率（分子）の構造'!N$48</f>
        <v>379</v>
      </c>
      <c r="L46" s="170"/>
      <c r="M46" s="170"/>
      <c r="N46" s="170">
        <f>'実質公債費比率（分子）の構造'!O$48</f>
        <v>342</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771</v>
      </c>
      <c r="C49" s="170"/>
      <c r="D49" s="170"/>
      <c r="E49" s="170">
        <f>'実質公債費比率（分子）の構造'!L$45</f>
        <v>609</v>
      </c>
      <c r="F49" s="170"/>
      <c r="G49" s="170"/>
      <c r="H49" s="170">
        <f>'実質公債費比率（分子）の構造'!M$45</f>
        <v>579</v>
      </c>
      <c r="I49" s="170"/>
      <c r="J49" s="170"/>
      <c r="K49" s="170">
        <f>'実質公債費比率（分子）の構造'!N$45</f>
        <v>545</v>
      </c>
      <c r="L49" s="170"/>
      <c r="M49" s="170"/>
      <c r="N49" s="170">
        <f>'実質公債費比率（分子）の構造'!O$45</f>
        <v>531</v>
      </c>
      <c r="O49" s="170"/>
      <c r="P49" s="170"/>
    </row>
    <row r="50" spans="1:16" x14ac:dyDescent="0.15">
      <c r="A50" s="170" t="s">
        <v>67</v>
      </c>
      <c r="B50" s="170" t="e">
        <f>NA()</f>
        <v>#N/A</v>
      </c>
      <c r="C50" s="170">
        <f>IF(ISNUMBER('実質公債費比率（分子）の構造'!K$53),'実質公債費比率（分子）の構造'!K$53,NA())</f>
        <v>131</v>
      </c>
      <c r="D50" s="170" t="e">
        <f>NA()</f>
        <v>#N/A</v>
      </c>
      <c r="E50" s="170" t="e">
        <f>NA()</f>
        <v>#N/A</v>
      </c>
      <c r="F50" s="170">
        <f>IF(ISNUMBER('実質公債費比率（分子）の構造'!L$53),'実質公債費比率（分子）の構造'!L$53,NA())</f>
        <v>23</v>
      </c>
      <c r="G50" s="170" t="e">
        <f>NA()</f>
        <v>#N/A</v>
      </c>
      <c r="H50" s="170" t="e">
        <f>NA()</f>
        <v>#N/A</v>
      </c>
      <c r="I50" s="170">
        <f>IF(ISNUMBER('実質公債費比率（分子）の構造'!M$53),'実質公債費比率（分子）の構造'!M$53,NA())</f>
        <v>28</v>
      </c>
      <c r="J50" s="170" t="e">
        <f>NA()</f>
        <v>#N/A</v>
      </c>
      <c r="K50" s="170" t="e">
        <f>NA()</f>
        <v>#N/A</v>
      </c>
      <c r="L50" s="170">
        <f>IF(ISNUMBER('実質公債費比率（分子）の構造'!N$53),'実質公債費比率（分子）の構造'!N$53,NA())</f>
        <v>45</v>
      </c>
      <c r="M50" s="170" t="e">
        <f>NA()</f>
        <v>#N/A</v>
      </c>
      <c r="N50" s="170" t="e">
        <f>NA()</f>
        <v>#N/A</v>
      </c>
      <c r="O50" s="170">
        <f>IF(ISNUMBER('実質公債費比率（分子）の構造'!O$53),'実質公債費比率（分子）の構造'!O$53,NA())</f>
        <v>52</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6276</v>
      </c>
      <c r="E56" s="169"/>
      <c r="F56" s="169"/>
      <c r="G56" s="169">
        <f>'将来負担比率（分子）の構造'!J$52</f>
        <v>5778</v>
      </c>
      <c r="H56" s="169"/>
      <c r="I56" s="169"/>
      <c r="J56" s="169">
        <f>'将来負担比率（分子）の構造'!K$52</f>
        <v>5211</v>
      </c>
      <c r="K56" s="169"/>
      <c r="L56" s="169"/>
      <c r="M56" s="169">
        <f>'将来負担比率（分子）の構造'!L$52</f>
        <v>4652</v>
      </c>
      <c r="N56" s="169"/>
      <c r="O56" s="169"/>
      <c r="P56" s="169">
        <f>'将来負担比率（分子）の構造'!M$52</f>
        <v>4155</v>
      </c>
    </row>
    <row r="57" spans="1:16" x14ac:dyDescent="0.15">
      <c r="A57" s="169" t="s">
        <v>42</v>
      </c>
      <c r="B57" s="169"/>
      <c r="C57" s="169"/>
      <c r="D57" s="169">
        <f>'将来負担比率（分子）の構造'!I$51</f>
        <v>1288</v>
      </c>
      <c r="E57" s="169"/>
      <c r="F57" s="169"/>
      <c r="G57" s="169">
        <f>'将来負担比率（分子）の構造'!J$51</f>
        <v>1390</v>
      </c>
      <c r="H57" s="169"/>
      <c r="I57" s="169"/>
      <c r="J57" s="169">
        <f>'将来負担比率（分子）の構造'!K$51</f>
        <v>1232</v>
      </c>
      <c r="K57" s="169"/>
      <c r="L57" s="169"/>
      <c r="M57" s="169">
        <f>'将来負担比率（分子）の構造'!L$51</f>
        <v>1158</v>
      </c>
      <c r="N57" s="169"/>
      <c r="O57" s="169"/>
      <c r="P57" s="169">
        <f>'将来負担比率（分子）の構造'!M$51</f>
        <v>1136</v>
      </c>
    </row>
    <row r="58" spans="1:16" x14ac:dyDescent="0.15">
      <c r="A58" s="169" t="s">
        <v>41</v>
      </c>
      <c r="B58" s="169"/>
      <c r="C58" s="169"/>
      <c r="D58" s="169">
        <f>'将来負担比率（分子）の構造'!I$50</f>
        <v>5275</v>
      </c>
      <c r="E58" s="169"/>
      <c r="F58" s="169"/>
      <c r="G58" s="169">
        <f>'将来負担比率（分子）の構造'!J$50</f>
        <v>4667</v>
      </c>
      <c r="H58" s="169"/>
      <c r="I58" s="169"/>
      <c r="J58" s="169">
        <f>'将来負担比率（分子）の構造'!K$50</f>
        <v>4787</v>
      </c>
      <c r="K58" s="169"/>
      <c r="L58" s="169"/>
      <c r="M58" s="169">
        <f>'将来負担比率（分子）の構造'!L$50</f>
        <v>4715</v>
      </c>
      <c r="N58" s="169"/>
      <c r="O58" s="169"/>
      <c r="P58" s="169">
        <f>'将来負担比率（分子）の構造'!M$50</f>
        <v>4335</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t="str">
        <f>'将来負担比率（分子）の構造'!I$45</f>
        <v>-</v>
      </c>
      <c r="C62" s="169"/>
      <c r="D62" s="169"/>
      <c r="E62" s="169" t="str">
        <f>'将来負担比率（分子）の構造'!J$45</f>
        <v>-</v>
      </c>
      <c r="F62" s="169"/>
      <c r="G62" s="169"/>
      <c r="H62" s="169" t="str">
        <f>'将来負担比率（分子）の構造'!K$45</f>
        <v>-</v>
      </c>
      <c r="I62" s="169"/>
      <c r="J62" s="169"/>
      <c r="K62" s="169" t="str">
        <f>'将来負担比率（分子）の構造'!L$45</f>
        <v>-</v>
      </c>
      <c r="L62" s="169"/>
      <c r="M62" s="169"/>
      <c r="N62" s="169" t="str">
        <f>'将来負担比率（分子）の構造'!M$45</f>
        <v>-</v>
      </c>
      <c r="O62" s="169"/>
      <c r="P62" s="169"/>
    </row>
    <row r="63" spans="1:16" x14ac:dyDescent="0.15">
      <c r="A63" s="169" t="s">
        <v>34</v>
      </c>
      <c r="B63" s="169">
        <f>'将来負担比率（分子）の構造'!I$44</f>
        <v>242</v>
      </c>
      <c r="C63" s="169"/>
      <c r="D63" s="169"/>
      <c r="E63" s="169">
        <f>'将来負担比率（分子）の構造'!J$44</f>
        <v>218</v>
      </c>
      <c r="F63" s="169"/>
      <c r="G63" s="169"/>
      <c r="H63" s="169">
        <f>'将来負担比率（分子）の構造'!K$44</f>
        <v>193</v>
      </c>
      <c r="I63" s="169"/>
      <c r="J63" s="169"/>
      <c r="K63" s="169">
        <f>'将来負担比率（分子）の構造'!L$44</f>
        <v>169</v>
      </c>
      <c r="L63" s="169"/>
      <c r="M63" s="169"/>
      <c r="N63" s="169">
        <f>'将来負担比率（分子）の構造'!M$44</f>
        <v>145</v>
      </c>
      <c r="O63" s="169"/>
      <c r="P63" s="169"/>
    </row>
    <row r="64" spans="1:16" x14ac:dyDescent="0.15">
      <c r="A64" s="169" t="s">
        <v>33</v>
      </c>
      <c r="B64" s="169">
        <f>'将来負担比率（分子）の構造'!I$43</f>
        <v>2468</v>
      </c>
      <c r="C64" s="169"/>
      <c r="D64" s="169"/>
      <c r="E64" s="169">
        <f>'将来負担比率（分子）の構造'!J$43</f>
        <v>2290</v>
      </c>
      <c r="F64" s="169"/>
      <c r="G64" s="169"/>
      <c r="H64" s="169">
        <f>'将来負担比率（分子）の構造'!K$43</f>
        <v>2088</v>
      </c>
      <c r="I64" s="169"/>
      <c r="J64" s="169"/>
      <c r="K64" s="169">
        <f>'将来負担比率（分子）の構造'!L$43</f>
        <v>1966</v>
      </c>
      <c r="L64" s="169"/>
      <c r="M64" s="169"/>
      <c r="N64" s="169">
        <f>'将来負担比率（分子）の構造'!M$43</f>
        <v>1831</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3655</v>
      </c>
      <c r="C66" s="169"/>
      <c r="D66" s="169"/>
      <c r="E66" s="169">
        <f>'将来負担比率（分子）の構造'!J$41</f>
        <v>3583</v>
      </c>
      <c r="F66" s="169"/>
      <c r="G66" s="169"/>
      <c r="H66" s="169">
        <f>'将来負担比率（分子）の構造'!K$41</f>
        <v>3575</v>
      </c>
      <c r="I66" s="169"/>
      <c r="J66" s="169"/>
      <c r="K66" s="169">
        <f>'将来負担比率（分子）の構造'!L$41</f>
        <v>3771</v>
      </c>
      <c r="L66" s="169"/>
      <c r="M66" s="169"/>
      <c r="N66" s="169">
        <f>'将来負担比率（分子）の構造'!M$41</f>
        <v>3830</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2490</v>
      </c>
      <c r="C72" s="173">
        <f>基金残高に係る経年分析!G55</f>
        <v>2491</v>
      </c>
      <c r="D72" s="173">
        <f>基金残高に係る経年分析!H55</f>
        <v>2365</v>
      </c>
    </row>
    <row r="73" spans="1:16" x14ac:dyDescent="0.15">
      <c r="A73" s="172" t="s">
        <v>74</v>
      </c>
      <c r="B73" s="173" t="str">
        <f>基金残高に係る経年分析!F56</f>
        <v>-</v>
      </c>
      <c r="C73" s="173" t="str">
        <f>基金残高に係る経年分析!G56</f>
        <v>-</v>
      </c>
      <c r="D73" s="173" t="str">
        <f>基金残高に係る経年分析!H56</f>
        <v>-</v>
      </c>
    </row>
    <row r="74" spans="1:16" x14ac:dyDescent="0.15">
      <c r="A74" s="172" t="s">
        <v>75</v>
      </c>
      <c r="B74" s="173">
        <f>基金残高に係る経年分析!F57</f>
        <v>1472</v>
      </c>
      <c r="C74" s="173">
        <f>基金残高に係る経年分析!G57</f>
        <v>1462</v>
      </c>
      <c r="D74" s="173">
        <f>基金残高に係る経年分析!H57</f>
        <v>1336</v>
      </c>
    </row>
  </sheetData>
  <sheetProtection algorithmName="SHA-512" hashValue="WnY8qqDlC51oyMxJLQS82TZZYEHR79Zfcpp+vT3GJVJlHaKsuPu9Ut0syhNiOl4aIWgaj10wYVUZZElehb6ObQ==" saltValue="vvJqPCagpYu4awceZhyK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野村 陽太</cp:lastModifiedBy>
  <cp:lastPrinted>2025-03-19T09:26:46Z</cp:lastPrinted>
  <dcterms:created xsi:type="dcterms:W3CDTF">2025-02-19T03:08:08Z</dcterms:created>
  <dcterms:modified xsi:type="dcterms:W3CDTF">2025-03-22T02:28:27Z</dcterms:modified>
  <cp:category/>
</cp:coreProperties>
</file>