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J00139700\Desktop\財政状況資料集\集計\"/>
    </mc:Choice>
  </mc:AlternateContent>
  <xr:revisionPtr revIDLastSave="0" documentId="13_ncr:1_{79B8677D-5655-43D1-8425-5DFE28CB8020}" xr6:coauthVersionLast="47" xr6:coauthVersionMax="47" xr10:uidLastSave="{00000000-0000-0000-0000-000000000000}"/>
  <bookViews>
    <workbookView xWindow="825" yWindow="-120" windowWidth="2809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BW37" i="10" s="1"/>
  <c r="BW38" i="10" s="1"/>
  <c r="BE34" i="10"/>
</calcChain>
</file>

<file path=xl/sharedStrings.xml><?xml version="1.0" encoding="utf-8"?>
<sst xmlns="http://schemas.openxmlformats.org/spreadsheetml/2006/main" count="1142" uniqueCount="603">
  <si>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</si>
  <si>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</si>
  <si>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</si>
  <si>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</si>
  <si>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</si>
  <si>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</si>
  <si>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</si>
  <si>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</si>
  <si>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</si>
  <si>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</si>
  <si>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</si>
  <si>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</si>
  <si>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</si>
  <si>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</si>
  <si>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</si>
  <si>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</si>
  <si>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</si>
  <si>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</si>
  <si>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</si>
  <si>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</si>
  <si>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</si>
  <si>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</si>
  <si>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</si>
  <si>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</si>
  <si>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</si>
  <si>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</si>
  <si>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</si>
  <si>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</si>
  <si>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</si>
  <si>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</si>
  <si>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</si>
  <si>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</si>
  <si>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</si>
  <si>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</si>
  <si>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</si>
  <si>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</si>
  <si>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</si>
  <si>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</si>
  <si>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</si>
  <si>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</si>
  <si>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</si>
  <si>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</si>
  <si>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</si>
  <si>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</si>
  <si>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</si>
  <si>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</si>
  <si>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</si>
  <si>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</si>
  <si>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</si>
  <si>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</si>
  <si>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</si>
  <si>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</si>
  <si>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</si>
  <si>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</si>
  <si>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</si>
  <si>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</si>
  <si>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</si>
  <si>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</si>
  <si>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</si>
  <si>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</si>
  <si>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</si>
  <si>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</si>
  <si>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</si>
  <si>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</si>
  <si>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</si>
  <si>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</si>
  <si>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</si>
  <si>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</si>
  <si>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</si>
  <si>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</si>
  <si>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</si>
  <si>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</si>
  <si>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</si>
  <si>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</si>
  <si>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</si>
  <si>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</si>
  <si>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</si>
  <si>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</si>
  <si>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</si>
  <si>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</si>
  <si>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</si>
  <si>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</si>
  <si>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</si>
  <si>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</si>
  <si>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</si>
  <si>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</si>
  <si>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</si>
  <si>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</si>
  <si>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</si>
  <si>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</si>
  <si>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</si>
  <si>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</si>
  <si>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</si>
  <si>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</si>
  <si>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</si>
  <si>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</si>
  <si>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</si>
  <si>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</si>
  <si>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</si>
  <si>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</si>
  <si>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</si>
  <si>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</si>
  <si>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</si>
  <si>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</si>
  <si>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</si>
  <si>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</si>
  <si>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</si>
  <si>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</si>
  <si>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</si>
  <si>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</si>
  <si>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</si>
  <si>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</si>
  <si>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</si>
  <si>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</si>
  <si>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</si>
  <si>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</si>
  <si>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</si>
  <si>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</si>
  <si>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</si>
  <si>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</si>
  <si>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</si>
  <si>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</si>
  <si>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</si>
  <si>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</si>
  <si>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</si>
  <si>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</si>
  <si>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</si>
  <si>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</si>
  <si>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</si>
  <si>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</si>
  <si>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</si>
  <si>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</si>
  <si>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</si>
  <si>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</si>
  <si>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</si>
  <si>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</si>
  <si>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</si>
  <si>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</si>
  <si>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</si>
  <si>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</si>
  <si>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</si>
  <si>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</si>
  <si>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</si>
  <si>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</si>
  <si>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</si>
  <si>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</si>
  <si>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</si>
  <si>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</si>
  <si>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</si>
  <si>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</si>
  <si>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</si>
  <si>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</si>
  <si>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</si>
  <si>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</si>
  <si>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</si>
  <si>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</si>
  <si>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</si>
  <si>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</si>
  <si>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</si>
  <si>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</si>
  <si>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</si>
  <si>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</si>
  <si>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</si>
  <si>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</si>
  <si>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</si>
  <si>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</si>
  <si>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</si>
  <si>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</si>
  <si>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</si>
  <si>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</si>
  <si>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</si>
  <si>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</si>
  <si>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</si>
  <si>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</si>
  <si>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</si>
  <si>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</si>
  <si>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</si>
  <si>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</si>
  <si>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</si>
  <si>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</si>
  <si>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</si>
  <si>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</si>
  <si>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</si>
  <si>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</si>
  <si>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</si>
  <si>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</si>
  <si>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</si>
  <si>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</si>
  <si>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</si>
  <si>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</si>
  <si>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</si>
  <si>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</si>
  <si>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</si>
  <si>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</si>
  <si>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</si>
  <si>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</si>
  <si>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</si>
  <si>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</si>
  <si>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</si>
  <si>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</si>
  <si>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</si>
  <si>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</si>
  <si>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</si>
  <si>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</si>
  <si>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</si>
  <si>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</si>
  <si>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</si>
  <si>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</si>
  <si>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</si>
  <si>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</si>
  <si>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</si>
  <si>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</si>
  <si>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</si>
  <si>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</si>
  <si>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</si>
  <si>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</si>
  <si>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</si>
  <si>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</si>
  <si>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</si>
  <si>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</si>
  <si>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</si>
  <si>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</si>
  <si>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</si>
  <si>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</si>
  <si>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</si>
  <si>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</si>
  <si>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</si>
  <si>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</si>
  <si>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</si>
  <si>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</si>
  <si>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</si>
  <si>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</si>
  <si>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</si>
  <si>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</si>
  <si>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</si>
  <si>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</si>
  <si>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</si>
  <si>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</si>
  <si>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</si>
  <si>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</si>
  <si>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</si>
  <si>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</si>
  <si>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</si>
  <si>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</si>
  <si>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</si>
  <si>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</si>
  <si>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</si>
  <si>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</si>
  <si>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</si>
  <si>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</si>
  <si>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</si>
  <si>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</si>
  <si>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</si>
  <si>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</si>
  <si>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</si>
  <si>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</si>
  <si>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</si>
  <si>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</si>
  <si>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</si>
  <si>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</si>
  <si>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</si>
  <si>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</si>
  <si>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</si>
  <si>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</si>
  <si>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</si>
  <si>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</si>
  <si>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</si>
  <si>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</si>
  <si>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</si>
  <si>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</si>
  <si>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</si>
  <si>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</si>
  <si>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</si>
  <si>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</si>
  <si>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</si>
  <si>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</si>
  <si>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</si>
  <si>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</si>
  <si>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</si>
  <si>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</si>
  <si>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</si>
  <si>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</si>
  <si>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</si>
  <si>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</si>
  <si>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</si>
  <si>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</si>
  <si>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</si>
  <si>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</si>
  <si>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</si>
  <si>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</si>
  <si>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</si>
  <si>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</si>
  <si>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</si>
  <si>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</si>
  <si>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</si>
  <si>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</si>
  <si>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</si>
  <si>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</si>
  <si>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</si>
  <si>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</si>
  <si>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</si>
  <si>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</si>
  <si>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</si>
  <si>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</si>
  <si>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</si>
  <si>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</si>
  <si>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</si>
  <si>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</si>
  <si>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</si>
  <si>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</si>
  <si>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</si>
  <si>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</si>
  <si>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</si>
  <si>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</si>
  <si>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</si>
  <si>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</si>
  <si>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</si>
  <si>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</si>
  <si>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</si>
  <si>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</si>
  <si>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</si>
  <si>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</si>
  <si>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</si>
  <si>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</si>
  <si>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</si>
  <si>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</si>
  <si>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</si>
  <si>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</si>
  <si>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</si>
  <si>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</si>
  <si>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</si>
  <si>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</si>
  <si>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</si>
  <si>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</si>
  <si>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</si>
  <si>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</si>
  <si>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</si>
  <si>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</si>
  <si>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</si>
  <si>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</si>
  <si>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</si>
  <si>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</si>
  <si>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</si>
  <si>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</si>
  <si>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</si>
  <si>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</si>
  <si>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</si>
  <si>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</si>
  <si>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</si>
  <si>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</si>
  <si>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</si>
  <si>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</si>
  <si>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</si>
  <si>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</si>
  <si>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</si>
  <si>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</si>
  <si>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</si>
  <si>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</si>
  <si>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</si>
  <si>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</si>
  <si>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</si>
  <si>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</si>
  <si>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</si>
  <si>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</si>
  <si>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</si>
  <si>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</si>
  <si>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</si>
  <si>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</si>
  <si>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</si>
  <si>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</si>
  <si>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</si>
  <si>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</si>
  <si>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</si>
  <si>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</si>
  <si>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</si>
  <si>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</si>
  <si>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</si>
  <si>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</si>
  <si>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</si>
  <si>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</si>
  <si>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</si>
  <si>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</si>
  <si>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</si>
  <si>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</si>
  <si>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</si>
  <si>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</si>
  <si>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</si>
  <si>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</si>
  <si>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</si>
  <si>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</si>
  <si>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</si>
  <si>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</si>
  <si>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</si>
  <si>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</si>
  <si>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</si>
  <si>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</si>
  <si>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</si>
  <si>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</si>
  <si>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</si>
  <si>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</si>
  <si>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</si>
  <si>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</si>
  <si>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</si>
  <si>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</si>
  <si>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</si>
  <si>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</si>
  <si>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</si>
  <si>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</si>
  <si>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</si>
  <si>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</si>
  <si>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</si>
  <si>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</si>
  <si>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</si>
  <si>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</si>
  <si>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</si>
  <si>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</si>
  <si>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</si>
  <si>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</si>
  <si>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</si>
  <si>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</si>
  <si>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</si>
  <si>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</si>
  <si>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</si>
  <si>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</si>
  <si>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</si>
  <si>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</si>
  <si>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</si>
  <si>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</si>
  <si>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</si>
  <si>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</si>
  <si>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</si>
  <si>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</si>
  <si>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</si>
  <si>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</si>
  <si>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</si>
  <si>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</si>
  <si>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</si>
  <si>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</si>
  <si>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</si>
  <si>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</si>
  <si>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</si>
  <si>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</si>
  <si>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</si>
  <si>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</si>
  <si>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</si>
  <si>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</si>
  <si>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</si>
  <si>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</si>
  <si>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</si>
  <si>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</si>
  <si>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</si>
  <si>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</si>
  <si>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</si>
  <si>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</si>
  <si>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</si>
  <si>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</si>
  <si>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</si>
  <si>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</si>
  <si>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</si>
  <si>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</si>
  <si>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</si>
  <si>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</si>
  <si>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</si>
  <si>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</si>
  <si>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</si>
  <si>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</si>
  <si>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</si>
  <si>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</si>
  <si>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</si>
  <si>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</si>
  <si>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</si>
  <si>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</si>
  <si>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</si>
  <si>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</si>
  <si>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</si>
  <si>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</si>
  <si>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</si>
  <si>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</si>
  <si>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</si>
  <si>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</si>
  <si>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</si>
  <si>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</si>
  <si>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</si>
  <si>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</si>
  <si>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</si>
  <si>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</si>
  <si>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</si>
  <si>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</si>
  <si>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</si>
  <si>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</si>
  <si>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</si>
  <si>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</si>
  <si>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</si>
  <si>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</si>
  <si>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</si>
  <si>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</si>
  <si>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</si>
  <si>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</si>
  <si>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</si>
  <si>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</si>
  <si>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</si>
  <si>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</si>
  <si>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</si>
  <si>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</si>
  <si>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</si>
  <si>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</si>
  <si>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</si>
  <si>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</si>
  <si>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</si>
  <si>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</si>
  <si>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</si>
  <si>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</si>
  <si>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</si>
  <si>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</si>
  <si>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</si>
  <si>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</si>
  <si>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</si>
  <si>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</si>
  <si>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</si>
  <si>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</si>
  <si>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</si>
  <si>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</si>
  <si>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</si>
  <si>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</si>
  <si>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</si>
  <si>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</si>
  <si>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</si>
  <si>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</si>
  <si>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</si>
  <si>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</si>
  <si>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</si>
  <si>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</si>
  <si>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</si>
  <si>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</si>
  <si>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</si>
  <si>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</si>
  <si>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</si>
  <si>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</si>
  <si>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</si>
  <si>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</si>
  <si>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</si>
  <si>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</si>
  <si>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</si>
  <si>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</si>
  <si>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</si>
  <si>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</si>
  <si>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</si>
  <si>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</si>
  <si>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</si>
  <si>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</si>
  <si>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</si>
  <si>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</si>
  <si>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</si>
  <si>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</si>
  <si>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</si>
  <si>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</si>
  <si>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</si>
  <si>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</si>
  <si>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</si>
  <si>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</si>
  <si>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</si>
  <si>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</si>
  <si>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</si>
  <si>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</si>
  <si>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</si>
  <si>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</si>
  <si>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</si>
  <si>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</si>
  <si>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</si>
  <si>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2.60</t>
  </si>
  <si>
    <t>▲ 0.25</t>
  </si>
  <si>
    <t>▲ 6.47</t>
  </si>
  <si>
    <t>水道事業会計</t>
  </si>
  <si>
    <t>一般会計</t>
  </si>
  <si>
    <t>介護保険特別会計</t>
  </si>
  <si>
    <t>下水道事業会計</t>
  </si>
  <si>
    <t>土地取得特別会計</t>
  </si>
  <si>
    <t>国民健康保険特別会計</t>
  </si>
  <si>
    <t>後期高齢者医療特別会計</t>
  </si>
  <si>
    <t>幸田駅前土地区画整理事業特別会計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</si>
  <si>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</si>
  <si>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</si>
  <si>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</si>
  <si>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</si>
  <si>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</si>
  <si>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</si>
  <si>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</si>
  <si>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</si>
  <si>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</si>
  <si>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</si>
  <si>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</si>
  <si>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</si>
  <si>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</si>
  <si>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教育施設整備基金</t>
    <rPh sb="0" eb="2">
      <t>キョウイク</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</si>
  <si>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</si>
  <si>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福祉施設整備基金</t>
    <rPh sb="0" eb="4">
      <t>フクシシセツ</t>
    </rPh>
    <rPh sb="4" eb="6">
      <t>セイビ</t>
    </rPh>
    <rPh sb="6" eb="8">
      <t>キキン</t>
    </rPh>
    <phoneticPr fontId="5"/>
  </si>
  <si>
    <t>都市施設整備基金</t>
    <rPh sb="0" eb="2">
      <t>トシ</t>
    </rPh>
    <rPh sb="2" eb="4">
      <t>シセツ</t>
    </rPh>
    <rPh sb="4" eb="6">
      <t>セイビ</t>
    </rPh>
    <rPh sb="6" eb="8">
      <t>キキン</t>
    </rPh>
    <phoneticPr fontId="5"/>
  </si>
  <si>
    <t>医療施設等整備基金</t>
    <rPh sb="0" eb="4">
      <t>イリョウシセツ</t>
    </rPh>
    <rPh sb="4" eb="5">
      <t>トウ</t>
    </rPh>
    <rPh sb="5" eb="7">
      <t>セイビ</t>
    </rPh>
    <rPh sb="7" eb="9">
      <t>キキン</t>
    </rPh>
    <phoneticPr fontId="5"/>
  </si>
  <si>
    <t>-</t>
    <phoneticPr fontId="2"/>
  </si>
  <si>
    <t>-</t>
    <phoneticPr fontId="2"/>
  </si>
  <si>
    <t>愛知県後期高齢者医療広域連合（後期高齢者医療特別会計）</t>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</si>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</sst>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0" fillId="0" borderId="34" xfId="20" applyFont="1" applyBorder="1" applyAlignment="1">
      <alignment horizontal="center"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xr:uid="{00000000-0005-0000-0000-000001000000}"/>
    <cellStyle name="標準 2 2" xfId="7" xr:uid="{00000000-0005-0000-0000-000002000000}"/>
    <cellStyle name="標準 2 2 2" xfId="21" xr:uid="{20E285A8-DBDD-4424-973B-4D8195E63172}"/>
    <cellStyle name="標準 2 3" xfId="10" xr:uid="{00000000-0005-0000-0000-000003000000}"/>
    <cellStyle name="標準 3" xfId="11" xr:uid="{00000000-0005-0000-0000-000004000000}"/>
    <cellStyle name="標準 3 2" xfId="20" xr:uid="{4019C5A6-5138-4572-A5BC-BE8252C9626E}"/>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9865-46E2-8AAE-D6D28A01E1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49004</c:v>
                </c:pt>
                <c:pt idx="1">
                  <c:v>39176</c:v>
                </c:pt>
                <c:pt idx="2">
                  <c:v>83747</c:v>
                </c:pt>
                <c:pt idx="3">
                  <c:v>71951</c:v>
                </c:pt>
                <c:pt idx="4">
                  <c:v>68551</c:v>
                </c:pt>
              </c:numCache>
            </c:numRef>
          </c:val>
          <c:smooth val="0"/>
          <c:extLst>
            <c:ext xmlns:c16="http://schemas.microsoft.com/office/drawing/2014/chart" uri="{C3380CC4-5D6E-409C-BE32-E72D297353CC}">
              <c16:uniqueId val="{00000001-9865-46E2-8AAE-D6D28A01E1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8.11</c:v>
                </c:pt>
                <c:pt idx="1">
                  <c:v>7.48</c:v>
                </c:pt>
                <c:pt idx="2">
                  <c:v>7.08</c:v>
                </c:pt>
                <c:pt idx="3">
                  <c:v>9.0299999999999994</c:v>
                </c:pt>
                <c:pt idx="4">
                  <c:v>12.89</c:v>
                </c:pt>
              </c:numCache>
            </c:numRef>
          </c:val>
          <c:extLst>
            <c:ext xmlns:c16="http://schemas.microsoft.com/office/drawing/2014/chart" uri="{C3380CC4-5D6E-409C-BE32-E72D297353CC}">
              <c16:uniqueId val="{00000000-7BE6-4A48-9FAC-41A5593170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28.38</c:v>
                </c:pt>
                <c:pt idx="1">
                  <c:v>27.75</c:v>
                </c:pt>
                <c:pt idx="2">
                  <c:v>31.15</c:v>
                </c:pt>
                <c:pt idx="3">
                  <c:v>24.54</c:v>
                </c:pt>
                <c:pt idx="4">
                  <c:v>26.03</c:v>
                </c:pt>
              </c:numCache>
            </c:numRef>
          </c:val>
          <c:extLst>
            <c:ext xmlns:c16="http://schemas.microsoft.com/office/drawing/2014/chart" uri="{C3380CC4-5D6E-409C-BE32-E72D297353CC}">
              <c16:uniqueId val="{00000001-7BE6-4A48-9FAC-41A5593170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c:v>
                </c:pt>
                <c:pt idx="1">
                  <c:v>-0.25</c:v>
                </c:pt>
                <c:pt idx="2">
                  <c:v>4.58</c:v>
                </c:pt>
                <c:pt idx="3">
                  <c:v>-6.47</c:v>
                </c:pt>
                <c:pt idx="4">
                  <c:v>5.19</c:v>
                </c:pt>
              </c:numCache>
            </c:numRef>
          </c:val>
          <c:smooth val="0"/>
          <c:extLst>
            <c:ext xmlns:c16="http://schemas.microsoft.com/office/drawing/2014/chart" uri="{C3380CC4-5D6E-409C-BE32-E72D297353CC}">
              <c16:uniqueId val="{00000002-7BE6-4A48-9FAC-41A5593170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0.83</c:v>
                </c:pt>
                <c:pt idx="4">
                  <c:v>#N/A</c:v>
                </c:pt>
                <c:pt idx="5">
                  <c:v>0</c:v>
                </c:pt>
                <c:pt idx="6">
                  <c:v>#N/A</c:v>
                </c:pt>
                <c:pt idx="7">
                  <c:v>0</c:v>
                </c:pt>
                <c:pt idx="8">
                  <c:v>#N/A</c:v>
                </c:pt>
                <c:pt idx="9">
                  <c:v>0</c:v>
                </c:pt>
              </c:numCache>
            </c:numRef>
          </c:val>
          <c:extLst>
            <c:ext xmlns:c16="http://schemas.microsoft.com/office/drawing/2014/chart" uri="{C3380CC4-5D6E-409C-BE32-E72D297353CC}">
              <c16:uniqueId val="{00000000-D713-492D-AB95-5B26A470C4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13-492D-AB95-5B26A470C4ED}"/>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13-492D-AB95-5B26A470C4E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713-492D-AB95-5B26A470C4E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1.51</c:v>
                </c:pt>
                <c:pt idx="2">
                  <c:v>#N/A</c:v>
                </c:pt>
                <c:pt idx="3">
                  <c:v>0.01</c:v>
                </c:pt>
                <c:pt idx="4">
                  <c:v>#N/A</c:v>
                </c:pt>
                <c:pt idx="5">
                  <c:v>0.03</c:v>
                </c:pt>
                <c:pt idx="6">
                  <c:v>#N/A</c:v>
                </c:pt>
                <c:pt idx="7">
                  <c:v>0.08</c:v>
                </c:pt>
                <c:pt idx="8">
                  <c:v>#N/A</c:v>
                </c:pt>
                <c:pt idx="9">
                  <c:v>7.0000000000000007E-2</c:v>
                </c:pt>
              </c:numCache>
            </c:numRef>
          </c:val>
          <c:extLst>
            <c:ext xmlns:c16="http://schemas.microsoft.com/office/drawing/2014/chart" uri="{C3380CC4-5D6E-409C-BE32-E72D297353CC}">
              <c16:uniqueId val="{00000004-D713-492D-AB95-5B26A470C4ED}"/>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0.21</c:v>
                </c:pt>
                <c:pt idx="4">
                  <c:v>#N/A</c:v>
                </c:pt>
                <c:pt idx="5">
                  <c:v>0.2</c:v>
                </c:pt>
                <c:pt idx="6">
                  <c:v>#N/A</c:v>
                </c:pt>
                <c:pt idx="7">
                  <c:v>0.21</c:v>
                </c:pt>
                <c:pt idx="8">
                  <c:v>#N/A</c:v>
                </c:pt>
                <c:pt idx="9">
                  <c:v>0.2</c:v>
                </c:pt>
              </c:numCache>
            </c:numRef>
          </c:val>
          <c:extLst>
            <c:ext xmlns:c16="http://schemas.microsoft.com/office/drawing/2014/chart" uri="{C3380CC4-5D6E-409C-BE32-E72D297353CC}">
              <c16:uniqueId val="{00000005-D713-492D-AB95-5B26A470C4E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0.2</c:v>
                </c:pt>
                <c:pt idx="6">
                  <c:v>#N/A</c:v>
                </c:pt>
                <c:pt idx="7">
                  <c:v>0.24</c:v>
                </c:pt>
                <c:pt idx="8">
                  <c:v>#N/A</c:v>
                </c:pt>
                <c:pt idx="9">
                  <c:v>0.28000000000000003</c:v>
                </c:pt>
              </c:numCache>
            </c:numRef>
          </c:val>
          <c:extLst>
            <c:ext xmlns:c16="http://schemas.microsoft.com/office/drawing/2014/chart" uri="{C3380CC4-5D6E-409C-BE32-E72D297353CC}">
              <c16:uniqueId val="{00000006-D713-492D-AB95-5B26A470C4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c:v>
                </c:pt>
                <c:pt idx="2">
                  <c:v>#N/A</c:v>
                </c:pt>
                <c:pt idx="3">
                  <c:v>0.22</c:v>
                </c:pt>
                <c:pt idx="4">
                  <c:v>#N/A</c:v>
                </c:pt>
                <c:pt idx="5">
                  <c:v>0.25</c:v>
                </c:pt>
                <c:pt idx="6">
                  <c:v>#N/A</c:v>
                </c:pt>
                <c:pt idx="7">
                  <c:v>0.61</c:v>
                </c:pt>
                <c:pt idx="8">
                  <c:v>#N/A</c:v>
                </c:pt>
                <c:pt idx="9">
                  <c:v>0.56999999999999995</c:v>
                </c:pt>
              </c:numCache>
            </c:numRef>
          </c:val>
          <c:extLst>
            <c:ext xmlns:c16="http://schemas.microsoft.com/office/drawing/2014/chart" uri="{C3380CC4-5D6E-409C-BE32-E72D297353CC}">
              <c16:uniqueId val="{00000007-D713-492D-AB95-5B26A470C4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7.88</c:v>
                </c:pt>
                <c:pt idx="2">
                  <c:v>#N/A</c:v>
                </c:pt>
                <c:pt idx="3">
                  <c:v>7.26</c:v>
                </c:pt>
                <c:pt idx="4">
                  <c:v>#N/A</c:v>
                </c:pt>
                <c:pt idx="5">
                  <c:v>6.87</c:v>
                </c:pt>
                <c:pt idx="6">
                  <c:v>#N/A</c:v>
                </c:pt>
                <c:pt idx="7">
                  <c:v>8.81</c:v>
                </c:pt>
                <c:pt idx="8">
                  <c:v>#N/A</c:v>
                </c:pt>
                <c:pt idx="9">
                  <c:v>12.68</c:v>
                </c:pt>
              </c:numCache>
            </c:numRef>
          </c:val>
          <c:extLst>
            <c:ext xmlns:c16="http://schemas.microsoft.com/office/drawing/2014/chart" uri="{C3380CC4-5D6E-409C-BE32-E72D297353CC}">
              <c16:uniqueId val="{00000008-D713-492D-AB95-5B26A470C4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c:v>
                </c:pt>
                <c:pt idx="2">
                  <c:v>#N/A</c:v>
                </c:pt>
                <c:pt idx="3">
                  <c:v>15.07</c:v>
                </c:pt>
                <c:pt idx="4">
                  <c:v>#N/A</c:v>
                </c:pt>
                <c:pt idx="5">
                  <c:v>14.77</c:v>
                </c:pt>
                <c:pt idx="6">
                  <c:v>#N/A</c:v>
                </c:pt>
                <c:pt idx="7">
                  <c:v>15.72</c:v>
                </c:pt>
                <c:pt idx="8">
                  <c:v>#N/A</c:v>
                </c:pt>
                <c:pt idx="9">
                  <c:v>15.94</c:v>
                </c:pt>
              </c:numCache>
            </c:numRef>
          </c:val>
          <c:extLst>
            <c:ext xmlns:c16="http://schemas.microsoft.com/office/drawing/2014/chart" uri="{C3380CC4-5D6E-409C-BE32-E72D297353CC}">
              <c16:uniqueId val="{00000009-D713-492D-AB95-5B26A470C4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1015</c:v>
                </c:pt>
                <c:pt idx="5">
                  <c:v>994</c:v>
                </c:pt>
                <c:pt idx="8">
                  <c:v>1049</c:v>
                </c:pt>
                <c:pt idx="11">
                  <c:v>999</c:v>
                </c:pt>
                <c:pt idx="14">
                  <c:v>969</c:v>
                </c:pt>
              </c:numCache>
            </c:numRef>
          </c:val>
          <c:extLst>
            <c:ext xmlns:c16="http://schemas.microsoft.com/office/drawing/2014/chart" uri="{C3380CC4-5D6E-409C-BE32-E72D297353CC}">
              <c16:uniqueId val="{00000000-169F-4654-8270-0586F8177D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9F-4654-8270-0586F8177D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9F-4654-8270-0586F8177D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25</c:v>
                </c:pt>
                <c:pt idx="6">
                  <c:v>25</c:v>
                </c:pt>
                <c:pt idx="9">
                  <c:v>25</c:v>
                </c:pt>
                <c:pt idx="12">
                  <c:v>25</c:v>
                </c:pt>
              </c:numCache>
            </c:numRef>
          </c:val>
          <c:extLst>
            <c:ext xmlns:c16="http://schemas.microsoft.com/office/drawing/2014/chart" uri="{C3380CC4-5D6E-409C-BE32-E72D297353CC}">
              <c16:uniqueId val="{00000003-169F-4654-8270-0586F8177D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360</c:v>
                </c:pt>
                <c:pt idx="3">
                  <c:v>389</c:v>
                </c:pt>
                <c:pt idx="6">
                  <c:v>384</c:v>
                </c:pt>
                <c:pt idx="9">
                  <c:v>388</c:v>
                </c:pt>
                <c:pt idx="12">
                  <c:v>393</c:v>
                </c:pt>
              </c:numCache>
            </c:numRef>
          </c:val>
          <c:extLst>
            <c:ext xmlns:c16="http://schemas.microsoft.com/office/drawing/2014/chart" uri="{C3380CC4-5D6E-409C-BE32-E72D297353CC}">
              <c16:uniqueId val="{00000004-169F-4654-8270-0586F8177D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9F-4654-8270-0586F8177D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9F-4654-8270-0586F8177D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976</c:v>
                </c:pt>
                <c:pt idx="3">
                  <c:v>891</c:v>
                </c:pt>
                <c:pt idx="6">
                  <c:v>771</c:v>
                </c:pt>
                <c:pt idx="9">
                  <c:v>609</c:v>
                </c:pt>
                <c:pt idx="12">
                  <c:v>579</c:v>
                </c:pt>
              </c:numCache>
            </c:numRef>
          </c:val>
          <c:extLst>
            <c:ext xmlns:c16="http://schemas.microsoft.com/office/drawing/2014/chart" uri="{C3380CC4-5D6E-409C-BE32-E72D297353CC}">
              <c16:uniqueId val="{00000007-169F-4654-8270-0586F8177D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346</c:v>
                </c:pt>
                <c:pt idx="2">
                  <c:v>#N/A</c:v>
                </c:pt>
                <c:pt idx="3">
                  <c:v>#N/A</c:v>
                </c:pt>
                <c:pt idx="4">
                  <c:v>311</c:v>
                </c:pt>
                <c:pt idx="5">
                  <c:v>#N/A</c:v>
                </c:pt>
                <c:pt idx="6">
                  <c:v>#N/A</c:v>
                </c:pt>
                <c:pt idx="7">
                  <c:v>131</c:v>
                </c:pt>
                <c:pt idx="8">
                  <c:v>#N/A</c:v>
                </c:pt>
                <c:pt idx="9">
                  <c:v>#N/A</c:v>
                </c:pt>
                <c:pt idx="10">
                  <c:v>23</c:v>
                </c:pt>
                <c:pt idx="11">
                  <c:v>#N/A</c:v>
                </c:pt>
                <c:pt idx="12">
                  <c:v>#N/A</c:v>
                </c:pt>
                <c:pt idx="13">
                  <c:v>28</c:v>
                </c:pt>
                <c:pt idx="14">
                  <c:v>#N/A</c:v>
                </c:pt>
              </c:numCache>
            </c:numRef>
          </c:val>
          <c:smooth val="0"/>
          <c:extLst>
            <c:ext xmlns:c16="http://schemas.microsoft.com/office/drawing/2014/chart" uri="{C3380CC4-5D6E-409C-BE32-E72D297353CC}">
              <c16:uniqueId val="{00000008-169F-4654-8270-0586F8177D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7586</c:v>
                </c:pt>
                <c:pt idx="5">
                  <c:v>6930</c:v>
                </c:pt>
                <c:pt idx="8">
                  <c:v>6276</c:v>
                </c:pt>
                <c:pt idx="11">
                  <c:v>5778</c:v>
                </c:pt>
                <c:pt idx="14">
                  <c:v>5211</c:v>
                </c:pt>
              </c:numCache>
            </c:numRef>
          </c:val>
          <c:extLst>
            <c:ext xmlns:c16="http://schemas.microsoft.com/office/drawing/2014/chart" uri="{C3380CC4-5D6E-409C-BE32-E72D297353CC}">
              <c16:uniqueId val="{00000000-DA11-41E1-BAA7-AE84C4DAEF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1401</c:v>
                </c:pt>
                <c:pt idx="5">
                  <c:v>1358</c:v>
                </c:pt>
                <c:pt idx="8">
                  <c:v>1288</c:v>
                </c:pt>
                <c:pt idx="11">
                  <c:v>1390</c:v>
                </c:pt>
                <c:pt idx="14">
                  <c:v>1232</c:v>
                </c:pt>
              </c:numCache>
            </c:numRef>
          </c:val>
          <c:extLst>
            <c:ext xmlns:c16="http://schemas.microsoft.com/office/drawing/2014/chart" uri="{C3380CC4-5D6E-409C-BE32-E72D297353CC}">
              <c16:uniqueId val="{00000001-DA11-41E1-BAA7-AE84C4DAEF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4553</c:v>
                </c:pt>
                <c:pt idx="5">
                  <c:v>5143</c:v>
                </c:pt>
                <c:pt idx="8">
                  <c:v>5275</c:v>
                </c:pt>
                <c:pt idx="11">
                  <c:v>4667</c:v>
                </c:pt>
                <c:pt idx="14">
                  <c:v>4787</c:v>
                </c:pt>
              </c:numCache>
            </c:numRef>
          </c:val>
          <c:extLst>
            <c:ext xmlns:c16="http://schemas.microsoft.com/office/drawing/2014/chart" uri="{C3380CC4-5D6E-409C-BE32-E72D297353CC}">
              <c16:uniqueId val="{00000002-DA11-41E1-BAA7-AE84C4DAEF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11-41E1-BAA7-AE84C4DAEF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1-41E1-BAA7-AE84C4DAEF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1-41E1-BAA7-AE84C4DAEF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304</c:v>
                </c:pt>
                <c:pt idx="3">
                  <c:v>25</c:v>
                </c:pt>
                <c:pt idx="6">
                  <c:v>0</c:v>
                </c:pt>
                <c:pt idx="9">
                  <c:v>0</c:v>
                </c:pt>
                <c:pt idx="12">
                  <c:v>0</c:v>
                </c:pt>
              </c:numCache>
            </c:numRef>
          </c:val>
          <c:extLst>
            <c:ext xmlns:c16="http://schemas.microsoft.com/office/drawing/2014/chart" uri="{C3380CC4-5D6E-409C-BE32-E72D297353CC}">
              <c16:uniqueId val="{00000006-DA11-41E1-BAA7-AE84C4DAEF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289</c:v>
                </c:pt>
                <c:pt idx="3">
                  <c:v>266</c:v>
                </c:pt>
                <c:pt idx="6">
                  <c:v>242</c:v>
                </c:pt>
                <c:pt idx="9">
                  <c:v>218</c:v>
                </c:pt>
                <c:pt idx="12">
                  <c:v>193</c:v>
                </c:pt>
              </c:numCache>
            </c:numRef>
          </c:val>
          <c:extLst>
            <c:ext xmlns:c16="http://schemas.microsoft.com/office/drawing/2014/chart" uri="{C3380CC4-5D6E-409C-BE32-E72D297353CC}">
              <c16:uniqueId val="{00000007-DA11-41E1-BAA7-AE84C4DAEF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3240</c:v>
                </c:pt>
                <c:pt idx="3">
                  <c:v>2819</c:v>
                </c:pt>
                <c:pt idx="6">
                  <c:v>2468</c:v>
                </c:pt>
                <c:pt idx="9">
                  <c:v>2290</c:v>
                </c:pt>
                <c:pt idx="12">
                  <c:v>2088</c:v>
                </c:pt>
              </c:numCache>
            </c:numRef>
          </c:val>
          <c:extLst>
            <c:ext xmlns:c16="http://schemas.microsoft.com/office/drawing/2014/chart" uri="{C3380CC4-5D6E-409C-BE32-E72D297353CC}">
              <c16:uniqueId val="{00000008-DA11-41E1-BAA7-AE84C4DAEF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11-41E1-BAA7-AE84C4DAEF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5046</c:v>
                </c:pt>
                <c:pt idx="3">
                  <c:v>4270</c:v>
                </c:pt>
                <c:pt idx="6">
                  <c:v>3655</c:v>
                </c:pt>
                <c:pt idx="9">
                  <c:v>3583</c:v>
                </c:pt>
                <c:pt idx="12">
                  <c:v>3575</c:v>
                </c:pt>
              </c:numCache>
            </c:numRef>
          </c:val>
          <c:extLst>
            <c:ext xmlns:c16="http://schemas.microsoft.com/office/drawing/2014/chart" uri="{C3380CC4-5D6E-409C-BE32-E72D297353CC}">
              <c16:uniqueId val="{0000000A-DA11-41E1-BAA7-AE84C4DAEF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11-41E1-BAA7-AE84C4DAEF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3135</c:v>
                </c:pt>
                <c:pt idx="1">
                  <c:v>2359</c:v>
                </c:pt>
                <c:pt idx="2">
                  <c:v>2490</c:v>
                </c:pt>
              </c:numCache>
            </c:numRef>
          </c:val>
          <c:extLst>
            <c:ext xmlns:c16="http://schemas.microsoft.com/office/drawing/2014/chart" uri="{C3380CC4-5D6E-409C-BE32-E72D297353CC}">
              <c16:uniqueId val="{00000000-B65C-45E8-9362-44FB98E26E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5C-45E8-9362-44FB98E26E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1230</c:v>
                </c:pt>
                <c:pt idx="1">
                  <c:v>1388</c:v>
                </c:pt>
                <c:pt idx="2">
                  <c:v>1472</c:v>
                </c:pt>
              </c:numCache>
            </c:numRef>
          </c:val>
          <c:extLst>
            <c:ext xmlns:c16="http://schemas.microsoft.com/office/drawing/2014/chart" uri="{C3380CC4-5D6E-409C-BE32-E72D297353CC}">
              <c16:uniqueId val="{00000002-B65C-45E8-9362-44FB98E26E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6D88C93-7384-4007-AE59-7E8958305B6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967CE40-BA71-4298-9741-A8DF43DF53D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における実質公債費比率は減少傾向にある。この要因としては、町民プールの建設や減収補填等に係る地方債の終了により償還額が減少したことや起債を控えた自主財源による財政運営が数値に現れたものである。今後においては公債費比率の水準を考慮しつつ、長期的な財政運営及び住民負担の世代間公平の観点から起債機会を適切に見極めて活用していく方針であり、後年度においては緩やかに増加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また、好調を維持しているふるさと寄附金を適切に活用しながら、新たな安定財源の確保を目指し、良好な水準の維持に努める。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前年度に続きやや増加した。要因としては、ふるさと寄附金の上振れ等により取崩しを中止したこともあり基金残高が増加したのに対し、起債残高の減少等により基準財政需要額算入見込額の減少が大きかったこと等に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では近年、必要最低限に抑制してきた起債を長期的な財政運営と世代間負担の平準化の視点により、起債機会を適切に見極めて活用を図っていく考えであり、後年においてやや上昇が見込まれるが、一定水準を維持し、引き続き健全な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令和３年度末の基金残高は、普通会計で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3,962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新たな基金として新型コロナウイルス感染症対策基金を創設し、ふるさと寄附金を活用して積み立てた一方で、財政調整基金は、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新型コロナウイルス感染症の影響により予定した事業の中止又は規模縮小があって多くの不用額が発生したことに加え、ふるさと寄附金収入の上振れもあって取崩しの中止及び積立ての実行により基金残高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財政調整基金においては、自動車関連企業の企業収益悪化等により過去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億円程度の法人町民税の減収があったことを踏まえて目標としている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百万円を目指して引き続き積み立てる考えであり、教育施設整備基金においては小中学校や町民会館・町民プールなどの社会教育施設の大規模改修に備えて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百万円の維持を目標に今後も積み立てと活用を図っていく。福祉施設整備基金においては、将来構想にある福祉施策のための施設整備等の実現に向けて引き続き積立てを行っていく。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教育施設整備基金：小中学校、社会教育施設等の整備</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福祉施設整備基金：福祉施設整備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都市施設整備基金：都市施設整備（幸田駅及び周辺整備、新駅及び周辺整備、土地区画整理事業、幸田中央公園用地取得事業）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医療施設等整備基金：医療施設等整備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教育施設整備基金：基金運用利子分の積立てにより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新型コロナウイルス感染症対策基金：新生児を持つ親等への支援や医療従事者の応援、ＧＩＧＡスクール構想の促進に要する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経費の財源として有効に活用したことによる減となっている。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福祉施設整備基金：将来構想にある福祉施設整備の財源として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都市施設整備基金：現在推進する幸田中央公園の整備や三ケ根駅周辺整備の財源として活用できるように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教育施設整備基金：人口増加に伴う小中学校の増築や町民会館・町民プールなど社会教育施設の老朽化に伴う大規模改修に備えて</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百万円の確保・維持を目標に今後も積立てと活用を図っていく。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新型コロナウイルス感染症対策基金：時機をとらえた感染症対策の財源として有効に活用を図っていく。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福祉施設整備基金：将来的な構想のある福祉施設整備及び既存施設の老朽化対策として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都市施設整備基金：幸田中央公園整備や三ヶ根駅周辺整備の財源として積立てと活用を図っていく。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令和３年度は、年度当初にあっては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想定していたが、年度途中において新型コロナウイルス感染症の影響により予定した事業の中止又は規模縮小、入札努力等によって生じた不用額の捕捉を行ったことに加え、ふるさと寄附金収入の上振れもあって取崩しの中止及び積立ての実行により基金残高の増となっ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自動車関連企業の企業収益悪化等により過去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億円程度の法人町民税の減収があったことを踏まえて目標としている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百万円を目標に引き続き積立てを行う考えである。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該当なし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ポイント減少した。これは、大きく変動していない収入額に対し、継続する住宅開発等で人口増加がゆるやかに続いていることにより需要額が増加していることが数値に表れているものである。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水準に位置しているが、ここ数年は収入と需要が限りなく等しい状況が続いている。また、従来から特定１社（大手自動車部品関連企業）の業績情勢に左右される側面があり、安定的な新たな財源確保と歳出の一層の適正化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2722</xdr:rowOff>
    </xdr:from>
    <xdr:to>
      <xdr:col>23</xdr:col>
      <xdr:colOff>133350</xdr:colOff>
      <xdr:row>36</xdr:row>
      <xdr:rowOff>106136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17492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122464</xdr:rowOff>
    </xdr:from>
    <xdr:to>
      <xdr:col>19</xdr:col>
      <xdr:colOff>133350</xdr:colOff>
      <xdr:row>36</xdr:row>
      <xdr:rowOff>2722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12321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36</xdr:row>
      <xdr:rowOff>54428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12321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19957</xdr:rowOff>
    </xdr:from>
    <xdr:to>
      <xdr:col>11</xdr:col>
      <xdr:colOff>31750</xdr:colOff>
      <xdr:row>36</xdr:row>
      <xdr:rowOff>54428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1921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71863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0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123372</xdr:rowOff>
    </xdr:from>
    <xdr:to>
      <xdr:col>19</xdr:col>
      <xdr:colOff>184150</xdr:colOff>
      <xdr:row>36</xdr:row>
      <xdr:rowOff>53522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63699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71664</xdr:rowOff>
    </xdr:from>
    <xdr:to>
      <xdr:col>15</xdr:col>
      <xdr:colOff>133350</xdr:colOff>
      <xdr:row>36</xdr:row>
      <xdr:rowOff>1814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分母となる経常一般財源等においては前年度と比べてほぼ横ばいであったが、分子となる経常経費充当一般財源において、保育所等に係る人件費が増加したことによる。慢性的な人員不足が続く保育現場にあって人員確保がかなったものであり、想定内の上昇と認識しているが、人件費は経常経費にを左右する大きな要因であるため、今後においては適正値を見極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5588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639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32258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64</xdr:row>
      <xdr:rowOff>39370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0465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これは、ＧＩＧＡスクール構想の実現のためのタブレット端末整備事業の完了等による物件費の減に対し、慢性的な人員不足が続く保育現場の人員確保による人件費の増等が影響している。物件費においては、ふるさと寄附に対する返礼品等に係る費用が増減に大きく影響しており、この決算額によっては類似団体平均と乖離す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15525</xdr:rowOff>
    </xdr:from>
    <xdr:to>
      <xdr:col>23</xdr:col>
      <xdr:colOff>133350</xdr:colOff>
      <xdr:row>86</xdr:row>
      <xdr:rowOff>69645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60225"/>
          <a:ext cx="8382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100233</xdr:rowOff>
    </xdr:from>
    <xdr:to>
      <xdr:col>19</xdr:col>
      <xdr:colOff>133350</xdr:colOff>
      <xdr:row>86</xdr:row>
      <xdr:rowOff>15525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73483"/>
          <a:ext cx="889000" cy="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44621</xdr:rowOff>
    </xdr:from>
    <xdr:to>
      <xdr:col>15</xdr:col>
      <xdr:colOff>82550</xdr:colOff>
      <xdr:row>85</xdr:row>
      <xdr:rowOff>100233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46421"/>
          <a:ext cx="889000" cy="2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128042</xdr:rowOff>
    </xdr:from>
    <xdr:to>
      <xdr:col>11</xdr:col>
      <xdr:colOff>31750</xdr:colOff>
      <xdr:row>84</xdr:row>
      <xdr:rowOff>44621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58392"/>
          <a:ext cx="889000" cy="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18845</xdr:rowOff>
    </xdr:from>
    <xdr:to>
      <xdr:col>23</xdr:col>
      <xdr:colOff>184150</xdr:colOff>
      <xdr:row>86</xdr:row>
      <xdr:rowOff>120445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162372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3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136175</xdr:rowOff>
    </xdr:from>
    <xdr:to>
      <xdr:col>19</xdr:col>
      <xdr:colOff>184150</xdr:colOff>
      <xdr:row>86</xdr:row>
      <xdr:rowOff>66325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51102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9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49433</xdr:rowOff>
    </xdr:from>
    <xdr:to>
      <xdr:col>15</xdr:col>
      <xdr:colOff>133350</xdr:colOff>
      <xdr:row>85</xdr:row>
      <xdr:rowOff>151033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135810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7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165271</xdr:rowOff>
    </xdr:from>
    <xdr:to>
      <xdr:col>11</xdr:col>
      <xdr:colOff>82550</xdr:colOff>
      <xdr:row>84</xdr:row>
      <xdr:rowOff>95421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80198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77242</xdr:rowOff>
    </xdr:from>
    <xdr:to>
      <xdr:col>7</xdr:col>
      <xdr:colOff>31750</xdr:colOff>
      <xdr:row>84</xdr:row>
      <xdr:rowOff>7392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163619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ラスパイレス指数は前年度より微減となった。経験年数の加算等により区分変更したことが影響しているが、近年で最も高い数値を示した平成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年度を境として変動は緩やかである。類似団体平均、全国町村平均と比較しても高水準を示しているが、地域性や近隣市との均衡も勘案しつつ、適正水準を保持するよう努めていく。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人当たり職員数は、前年度に続き微増となった。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区画整理事業その他住宅開発の推進をしてきたこともあり、人口増加を続けている。町人口の増加に伴う行政サービスの拡張等、今後においても一定数の職員数を確保することが必要となり、増加も見込まれるが、その場合においても計画的な定員管理に十分留意していか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61</xdr:row>
      <xdr:rowOff>159022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574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157299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743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115933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502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91803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4508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80299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21426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35832</xdr:rowOff>
    </xdr:from>
    <xdr:to>
      <xdr:col>64</xdr:col>
      <xdr:colOff>152400</xdr:colOff>
      <xdr:row>61</xdr:row>
      <xdr:rowOff>137432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147609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％低下した。近年の起債を控えた自主財源による財政運営に加えて、大型地方債の償還が順調に終了してきたことによる。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公債費比率の水準を考慮しつつ、長期的な財政運営と世代間負担の平準化の視点により、起債機会を適切に見極めて活用を図っていく考えであり、後年において緩やかな上昇に転じ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33020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310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129540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71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62654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将来負担比率は、将来負担額を充当可能財源が上回り数値化されなかった。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4" name="テキスト ボックス 463">
          <a:extLst>
            <a:ext uri="{FF2B5EF4-FFF2-40B4-BE49-F238E27FC236}">
              <a16:creationId xmlns:a16="http://schemas.microsoft.com/office/drawing/2014/main" id="{8755284C-DC98-4909-8F80-61FD2D601932}"/>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慢性的な人員不足が続く保育現場の人員確保に努めたことよる人件費の増等が要因であるが、制度改正によって必要となった地方公務員共済組合への加入や退職手当措置も大きく影響している。なお、町人口が増加を続けていることに伴う行政サービスの拡張等に対応するため、更なる人員確保も必要であるが、費用・人員双方の総量を最適配分できるよう速やかに安定水準に至らせ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61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0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49530</xdr:rowOff>
    </xdr:from>
    <xdr:to>
      <xdr:col>24</xdr:col>
      <xdr:colOff>76200</xdr:colOff>
      <xdr:row>41</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129557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％減少した。主な要因としては、新型コロナウイルス感染症対策関連物品購入の減少や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程度で購入する教育図書購入の皆減である。類似団体平均及び愛知県平均と比較しても上回る数値となっているが、ふるさと寄附に対する返礼品等の経費に係る割合が非常に高く、その結果に大きく左右されるため、それを勘案した上で適正比を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38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82550</xdr:rowOff>
    </xdr:from>
    <xdr:to>
      <xdr:col>73</xdr:col>
      <xdr:colOff>180975</xdr:colOff>
      <xdr:row>19</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4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19</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4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44450</xdr:rowOff>
    </xdr:from>
    <xdr:to>
      <xdr:col>65</xdr:col>
      <xdr:colOff>53975</xdr:colOff>
      <xdr:row>19</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類似団体平均との比較では低い水準を示しているが、愛知県平均・全国平均との比較では下回っており、幾分かは地域性が現れているものと解される。扶助費自体は年々増加を続けており、特に障害者手帳取得者の増加が顕著であるところに福祉サービス事業所の増加もあって利用機会も増しており、今後も増加傾向は続くことを確実視する。高齢化の影響やこども医療扶助費の対象拡大等、今後においても動向の推移に留意し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61</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より高い水準に位置しているものの、徐々にその比率が高まってきており、愛知県平均との比較ではやや低い水準となっている。他会計への繰出金の増も要因となっており、団塊の世代の国民健康保険制度から後期高齢者医療制度への移行による事業費増や施設維持管理費の増等による下水道事業会計への繰出金の増減にも留意し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59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前年度においては新型コロナウイルス感染症の影響を考慮し、各世代、各分野へ幅広く支援策等を行ったことで増加したが、令和３年度においてはこれらの施策がひと段落したことが減少要因である。類似団体内順位でも高水準を位置しているが、一定の目的を果たした補助金については廃止も視野に入れて検討するなどして今後の経費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％減少した。要因としては、近年の起債を控えた自主財源による財政運営に加えて、大型地方債の償還が順調に終了してきたことによる。類似団体平均と比較しても高水準を位置している。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今後においては、公債費比率等の水準を考慮しつつ、長期的な財政運営と世代間負担の平準化の視点により、起債機会を適切に見極めて活用していく考えである。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74</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6771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17272</xdr:rowOff>
    </xdr:from>
    <xdr:to>
      <xdr:col>19</xdr:col>
      <xdr:colOff>187325</xdr:colOff>
      <xdr:row>75</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04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110998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60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85852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697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127017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137922</xdr:rowOff>
    </xdr:from>
    <xdr:to>
      <xdr:col>20</xdr:col>
      <xdr:colOff>38100</xdr:colOff>
      <xdr:row>74</xdr:row>
      <xdr:rowOff>68072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78249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2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として総括的にとらえると、類似団体内ではかなり低い水準を示しているが、愛知県平均との比較ではやや低い水準に留まっている。これは、扶助費等において幾分かの地域性も要因であると解される。また、物件費においてはふるさと寄附の返礼品等の経費に係る割合が高く、その結果によっては今後大きく影響を及ぼす可能性があることに留意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83565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006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56135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99515"/>
          <a:ext cx="8890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67563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112792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128943</xdr:rowOff>
    </xdr:from>
    <xdr:to>
      <xdr:col>29</xdr:col>
      <xdr:colOff>127000</xdr:colOff>
      <xdr:row>18</xdr:row>
      <xdr:rowOff>26873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1218"/>
          <a:ext cx="647700" cy="6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113720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75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26873</xdr:rowOff>
    </xdr:from>
    <xdr:to>
      <xdr:col>26</xdr:col>
      <xdr:colOff>50800</xdr:colOff>
      <xdr:row>18</xdr:row>
      <xdr:rowOff>146831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0598"/>
          <a:ext cx="698500" cy="11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137439</xdr:rowOff>
    </xdr:from>
    <xdr:to>
      <xdr:col>22</xdr:col>
      <xdr:colOff>114300</xdr:colOff>
      <xdr:row>18</xdr:row>
      <xdr:rowOff>146831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71164"/>
          <a:ext cx="698500" cy="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102635</xdr:rowOff>
    </xdr:from>
    <xdr:to>
      <xdr:col>18</xdr:col>
      <xdr:colOff>177800</xdr:colOff>
      <xdr:row>18</xdr:row>
      <xdr:rowOff>137439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6360"/>
          <a:ext cx="6985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78143</xdr:rowOff>
    </xdr:from>
    <xdr:to>
      <xdr:col>29</xdr:col>
      <xdr:colOff>177800</xdr:colOff>
      <xdr:row>18</xdr:row>
      <xdr:rowOff>8293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94670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147523</xdr:rowOff>
    </xdr:from>
    <xdr:to>
      <xdr:col>26</xdr:col>
      <xdr:colOff>101600</xdr:colOff>
      <xdr:row>18</xdr:row>
      <xdr:rowOff>77673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87850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96031</xdr:rowOff>
    </xdr:from>
    <xdr:to>
      <xdr:col>22</xdr:col>
      <xdr:colOff>165100</xdr:colOff>
      <xdr:row>19</xdr:row>
      <xdr:rowOff>26181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86639</xdr:rowOff>
    </xdr:from>
    <xdr:to>
      <xdr:col>19</xdr:col>
      <xdr:colOff>38100</xdr:colOff>
      <xdr:row>19</xdr:row>
      <xdr:rowOff>16790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03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51835</xdr:rowOff>
    </xdr:from>
    <xdr:to>
      <xdr:col>15</xdr:col>
      <xdr:colOff>101600</xdr:colOff>
      <xdr:row>18</xdr:row>
      <xdr:rowOff>153435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138212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139018</xdr:rowOff>
    </xdr:from>
    <xdr:to>
      <xdr:col>29</xdr:col>
      <xdr:colOff>127000</xdr:colOff>
      <xdr:row>37</xdr:row>
      <xdr:rowOff>141859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63718"/>
          <a:ext cx="6477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58322</xdr:rowOff>
    </xdr:from>
    <xdr:to>
      <xdr:col>26</xdr:col>
      <xdr:colOff>50800</xdr:colOff>
      <xdr:row>37</xdr:row>
      <xdr:rowOff>141859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83022"/>
          <a:ext cx="698500" cy="8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89019</xdr:rowOff>
    </xdr:from>
    <xdr:to>
      <xdr:col>22</xdr:col>
      <xdr:colOff>114300</xdr:colOff>
      <xdr:row>37</xdr:row>
      <xdr:rowOff>58322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42269"/>
          <a:ext cx="698500" cy="140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56852</xdr:rowOff>
    </xdr:from>
    <xdr:to>
      <xdr:col>18</xdr:col>
      <xdr:colOff>177800</xdr:colOff>
      <xdr:row>36</xdr:row>
      <xdr:rowOff>89019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10102"/>
          <a:ext cx="698500" cy="3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88218</xdr:rowOff>
    </xdr:from>
    <xdr:to>
      <xdr:col>29</xdr:col>
      <xdr:colOff>177800</xdr:colOff>
      <xdr:row>37</xdr:row>
      <xdr:rowOff>189818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1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60295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8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91059</xdr:rowOff>
    </xdr:from>
    <xdr:to>
      <xdr:col>26</xdr:col>
      <xdr:colOff>101600</xdr:colOff>
      <xdr:row>37</xdr:row>
      <xdr:rowOff>192659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1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177436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02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7522</xdr:rowOff>
    </xdr:from>
    <xdr:to>
      <xdr:col>22</xdr:col>
      <xdr:colOff>165100</xdr:colOff>
      <xdr:row>37</xdr:row>
      <xdr:rowOff>109122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3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93899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1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38219</xdr:rowOff>
    </xdr:from>
    <xdr:to>
      <xdr:col>19</xdr:col>
      <xdr:colOff>38100</xdr:colOff>
      <xdr:row>36</xdr:row>
      <xdr:rowOff>139819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6052</xdr:rowOff>
    </xdr:from>
    <xdr:to>
      <xdr:col>15</xdr:col>
      <xdr:colOff>101600</xdr:colOff>
      <xdr:row>36</xdr:row>
      <xdr:rowOff>107652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5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92429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56718</xdr:rowOff>
    </xdr:from>
    <xdr:to>
      <xdr:col>24</xdr:col>
      <xdr:colOff>63500</xdr:colOff>
      <xdr:row>35</xdr:row>
      <xdr:rowOff>118277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7468"/>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118277</xdr:rowOff>
    </xdr:from>
    <xdr:to>
      <xdr:col>19</xdr:col>
      <xdr:colOff>177800</xdr:colOff>
      <xdr:row>36</xdr:row>
      <xdr:rowOff>143358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9027"/>
          <a:ext cx="8890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121379</xdr:rowOff>
    </xdr:from>
    <xdr:to>
      <xdr:col>15</xdr:col>
      <xdr:colOff>50800</xdr:colOff>
      <xdr:row>36</xdr:row>
      <xdr:rowOff>143358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3579"/>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94960</xdr:rowOff>
    </xdr:from>
    <xdr:to>
      <xdr:col>10</xdr:col>
      <xdr:colOff>114300</xdr:colOff>
      <xdr:row>36</xdr:row>
      <xdr:rowOff>121379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7160"/>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5918</xdr:rowOff>
    </xdr:from>
    <xdr:to>
      <xdr:col>24</xdr:col>
      <xdr:colOff>114300</xdr:colOff>
      <xdr:row>35</xdr:row>
      <xdr:rowOff>107518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28795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67477</xdr:rowOff>
    </xdr:from>
    <xdr:to>
      <xdr:col>20</xdr:col>
      <xdr:colOff>38100</xdr:colOff>
      <xdr:row>35</xdr:row>
      <xdr:rowOff>169077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4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92558</xdr:rowOff>
    </xdr:from>
    <xdr:to>
      <xdr:col>15</xdr:col>
      <xdr:colOff>101600</xdr:colOff>
      <xdr:row>37</xdr:row>
      <xdr:rowOff>22708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39235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70579</xdr:rowOff>
    </xdr:from>
    <xdr:to>
      <xdr:col>10</xdr:col>
      <xdr:colOff>165100</xdr:colOff>
      <xdr:row>37</xdr:row>
      <xdr:rowOff>729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17256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44160</xdr:rowOff>
    </xdr:from>
    <xdr:to>
      <xdr:col>6</xdr:col>
      <xdr:colOff>38100</xdr:colOff>
      <xdr:row>36</xdr:row>
      <xdr:rowOff>145760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162287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85407</xdr:rowOff>
    </xdr:from>
    <xdr:to>
      <xdr:col>24</xdr:col>
      <xdr:colOff>63500</xdr:colOff>
      <xdr:row>54</xdr:row>
      <xdr:rowOff>130980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43707"/>
          <a:ext cx="8382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42283</xdr:rowOff>
    </xdr:from>
    <xdr:to>
      <xdr:col>19</xdr:col>
      <xdr:colOff>177800</xdr:colOff>
      <xdr:row>54</xdr:row>
      <xdr:rowOff>130980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00583"/>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42283</xdr:rowOff>
    </xdr:from>
    <xdr:to>
      <xdr:col>15</xdr:col>
      <xdr:colOff>50800</xdr:colOff>
      <xdr:row>56</xdr:row>
      <xdr:rowOff>54106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00583"/>
          <a:ext cx="889000" cy="35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54106</xdr:rowOff>
    </xdr:from>
    <xdr:to>
      <xdr:col>10</xdr:col>
      <xdr:colOff>114300</xdr:colOff>
      <xdr:row>56</xdr:row>
      <xdr:rowOff>146166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55306"/>
          <a:ext cx="889000" cy="9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34607</xdr:rowOff>
    </xdr:from>
    <xdr:to>
      <xdr:col>24</xdr:col>
      <xdr:colOff>114300</xdr:colOff>
      <xdr:row>54</xdr:row>
      <xdr:rowOff>136207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57484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80180</xdr:rowOff>
    </xdr:from>
    <xdr:to>
      <xdr:col>20</xdr:col>
      <xdr:colOff>38100</xdr:colOff>
      <xdr:row>55</xdr:row>
      <xdr:rowOff>10330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26857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162933</xdr:rowOff>
    </xdr:from>
    <xdr:to>
      <xdr:col>15</xdr:col>
      <xdr:colOff>101600</xdr:colOff>
      <xdr:row>54</xdr:row>
      <xdr:rowOff>93083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109610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3306</xdr:rowOff>
    </xdr:from>
    <xdr:to>
      <xdr:col>10</xdr:col>
      <xdr:colOff>165100</xdr:colOff>
      <xdr:row>56</xdr:row>
      <xdr:rowOff>104906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95366</xdr:rowOff>
    </xdr:from>
    <xdr:to>
      <xdr:col>6</xdr:col>
      <xdr:colOff>38100</xdr:colOff>
      <xdr:row>57</xdr:row>
      <xdr:rowOff>25516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16643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41630</xdr:rowOff>
    </xdr:from>
    <xdr:to>
      <xdr:col>24</xdr:col>
      <xdr:colOff>63500</xdr:colOff>
      <xdr:row>76</xdr:row>
      <xdr:rowOff>103079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71830"/>
          <a:ext cx="8382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41630</xdr:rowOff>
    </xdr:from>
    <xdr:to>
      <xdr:col>19</xdr:col>
      <xdr:colOff>177800</xdr:colOff>
      <xdr:row>76</xdr:row>
      <xdr:rowOff>90277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71830"/>
          <a:ext cx="8890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24577</xdr:rowOff>
    </xdr:from>
    <xdr:to>
      <xdr:col>15</xdr:col>
      <xdr:colOff>50800</xdr:colOff>
      <xdr:row>76</xdr:row>
      <xdr:rowOff>90277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54777"/>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24577</xdr:rowOff>
    </xdr:from>
    <xdr:to>
      <xdr:col>10</xdr:col>
      <xdr:colOff>114300</xdr:colOff>
      <xdr:row>77</xdr:row>
      <xdr:rowOff>16942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54777"/>
          <a:ext cx="889000" cy="16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52279</xdr:rowOff>
    </xdr:from>
    <xdr:to>
      <xdr:col>24</xdr:col>
      <xdr:colOff>114300</xdr:colOff>
      <xdr:row>76</xdr:row>
      <xdr:rowOff>153879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75155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162280</xdr:rowOff>
    </xdr:from>
    <xdr:to>
      <xdr:col>20</xdr:col>
      <xdr:colOff>38100</xdr:colOff>
      <xdr:row>76</xdr:row>
      <xdr:rowOff>92430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108958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9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39477</xdr:rowOff>
    </xdr:from>
    <xdr:to>
      <xdr:col>15</xdr:col>
      <xdr:colOff>101600</xdr:colOff>
      <xdr:row>76</xdr:row>
      <xdr:rowOff>141077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157604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145227</xdr:rowOff>
    </xdr:from>
    <xdr:to>
      <xdr:col>10</xdr:col>
      <xdr:colOff>165100</xdr:colOff>
      <xdr:row>76</xdr:row>
      <xdr:rowOff>75377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91904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110058</xdr:rowOff>
    </xdr:from>
    <xdr:to>
      <xdr:col>24</xdr:col>
      <xdr:colOff>63500</xdr:colOff>
      <xdr:row>98</xdr:row>
      <xdr:rowOff>47192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7808"/>
          <a:ext cx="8382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47192</xdr:rowOff>
    </xdr:from>
    <xdr:to>
      <xdr:col>19</xdr:col>
      <xdr:colOff>177800</xdr:colOff>
      <xdr:row>98</xdr:row>
      <xdr:rowOff>149225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49292"/>
          <a:ext cx="8890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149225</xdr:rowOff>
    </xdr:from>
    <xdr:to>
      <xdr:col>15</xdr:col>
      <xdr:colOff>50800</xdr:colOff>
      <xdr:row>99</xdr:row>
      <xdr:rowOff>71768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132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71768</xdr:rowOff>
    </xdr:from>
    <xdr:to>
      <xdr:col>10</xdr:col>
      <xdr:colOff>114300</xdr:colOff>
      <xdr:row>99</xdr:row>
      <xdr:rowOff>124631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45318"/>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59258</xdr:rowOff>
    </xdr:from>
    <xdr:to>
      <xdr:col>24</xdr:col>
      <xdr:colOff>114300</xdr:colOff>
      <xdr:row>95</xdr:row>
      <xdr:rowOff>160858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82135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167842</xdr:rowOff>
    </xdr:from>
    <xdr:to>
      <xdr:col>20</xdr:col>
      <xdr:colOff>38100</xdr:colOff>
      <xdr:row>98</xdr:row>
      <xdr:rowOff>97992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114519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98425</xdr:rowOff>
    </xdr:from>
    <xdr:to>
      <xdr:col>15</xdr:col>
      <xdr:colOff>101600</xdr:colOff>
      <xdr:row>99</xdr:row>
      <xdr:rowOff>28575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19702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20968</xdr:rowOff>
    </xdr:from>
    <xdr:to>
      <xdr:col>10</xdr:col>
      <xdr:colOff>165100</xdr:colOff>
      <xdr:row>99</xdr:row>
      <xdr:rowOff>122568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113695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8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73831</xdr:rowOff>
    </xdr:from>
    <xdr:to>
      <xdr:col>6</xdr:col>
      <xdr:colOff>38100</xdr:colOff>
      <xdr:row>100</xdr:row>
      <xdr:rowOff>3981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166558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4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67332</xdr:rowOff>
    </xdr:from>
    <xdr:to>
      <xdr:col>55</xdr:col>
      <xdr:colOff>0</xdr:colOff>
      <xdr:row>39</xdr:row>
      <xdr:rowOff>14841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53732"/>
          <a:ext cx="838200" cy="1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67332</xdr:rowOff>
    </xdr:from>
    <xdr:to>
      <xdr:col>50</xdr:col>
      <xdr:colOff>114300</xdr:colOff>
      <xdr:row>39</xdr:row>
      <xdr:rowOff>50960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53732"/>
          <a:ext cx="889000" cy="118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45038</xdr:rowOff>
    </xdr:from>
    <xdr:to>
      <xdr:col>45</xdr:col>
      <xdr:colOff>177800</xdr:colOff>
      <xdr:row>39</xdr:row>
      <xdr:rowOff>50960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3158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167677</xdr:rowOff>
    </xdr:from>
    <xdr:to>
      <xdr:col>41</xdr:col>
      <xdr:colOff>50800</xdr:colOff>
      <xdr:row>39</xdr:row>
      <xdr:rowOff>45038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82777"/>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135491</xdr:rowOff>
    </xdr:from>
    <xdr:to>
      <xdr:col>55</xdr:col>
      <xdr:colOff>50800</xdr:colOff>
      <xdr:row>39</xdr:row>
      <xdr:rowOff>65641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50418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16532</xdr:rowOff>
    </xdr:from>
    <xdr:to>
      <xdr:col>50</xdr:col>
      <xdr:colOff>165100</xdr:colOff>
      <xdr:row>32</xdr:row>
      <xdr:rowOff>118132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109259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xdr:rowOff>
    </xdr:from>
    <xdr:to>
      <xdr:col>46</xdr:col>
      <xdr:colOff>38100</xdr:colOff>
      <xdr:row>39</xdr:row>
      <xdr:rowOff>101760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92887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165688</xdr:rowOff>
    </xdr:from>
    <xdr:to>
      <xdr:col>41</xdr:col>
      <xdr:colOff>101600</xdr:colOff>
      <xdr:row>39</xdr:row>
      <xdr:rowOff>95838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86965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116877</xdr:rowOff>
    </xdr:from>
    <xdr:to>
      <xdr:col>36</xdr:col>
      <xdr:colOff>165100</xdr:colOff>
      <xdr:row>39</xdr:row>
      <xdr:rowOff>47027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38154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10533</xdr:rowOff>
    </xdr:from>
    <xdr:to>
      <xdr:col>55</xdr:col>
      <xdr:colOff>0</xdr:colOff>
      <xdr:row>56</xdr:row>
      <xdr:rowOff>36441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11733"/>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92097</xdr:rowOff>
    </xdr:from>
    <xdr:to>
      <xdr:col>50</xdr:col>
      <xdr:colOff>114300</xdr:colOff>
      <xdr:row>56</xdr:row>
      <xdr:rowOff>10533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21847"/>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92097</xdr:rowOff>
    </xdr:from>
    <xdr:to>
      <xdr:col>45</xdr:col>
      <xdr:colOff>177800</xdr:colOff>
      <xdr:row>57</xdr:row>
      <xdr:rowOff>88829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21847"/>
          <a:ext cx="889000" cy="3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13939</xdr:rowOff>
    </xdr:from>
    <xdr:to>
      <xdr:col>41</xdr:col>
      <xdr:colOff>50800</xdr:colOff>
      <xdr:row>57</xdr:row>
      <xdr:rowOff>88829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86589"/>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157091</xdr:rowOff>
    </xdr:from>
    <xdr:to>
      <xdr:col>55</xdr:col>
      <xdr:colOff>50800</xdr:colOff>
      <xdr:row>56</xdr:row>
      <xdr:rowOff>87241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8518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131183</xdr:rowOff>
    </xdr:from>
    <xdr:to>
      <xdr:col>50</xdr:col>
      <xdr:colOff>165100</xdr:colOff>
      <xdr:row>56</xdr:row>
      <xdr:rowOff>61333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77860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41297</xdr:rowOff>
    </xdr:from>
    <xdr:to>
      <xdr:col>46</xdr:col>
      <xdr:colOff>38100</xdr:colOff>
      <xdr:row>55</xdr:row>
      <xdr:rowOff>142897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159424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38029</xdr:rowOff>
    </xdr:from>
    <xdr:to>
      <xdr:col>41</xdr:col>
      <xdr:colOff>101600</xdr:colOff>
      <xdr:row>57</xdr:row>
      <xdr:rowOff>139629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130756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134589</xdr:rowOff>
    </xdr:from>
    <xdr:to>
      <xdr:col>36</xdr:col>
      <xdr:colOff>165100</xdr:colOff>
      <xdr:row>57</xdr:row>
      <xdr:rowOff>64739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55866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77293</xdr:rowOff>
    </xdr:from>
    <xdr:to>
      <xdr:col>55</xdr:col>
      <xdr:colOff>0</xdr:colOff>
      <xdr:row>77</xdr:row>
      <xdr:rowOff>125355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278943"/>
          <a:ext cx="838200" cy="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74092</xdr:rowOff>
    </xdr:from>
    <xdr:to>
      <xdr:col>50</xdr:col>
      <xdr:colOff>114300</xdr:colOff>
      <xdr:row>77</xdr:row>
      <xdr:rowOff>77293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04292"/>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74092</xdr:rowOff>
    </xdr:from>
    <xdr:to>
      <xdr:col>45</xdr:col>
      <xdr:colOff>177800</xdr:colOff>
      <xdr:row>78</xdr:row>
      <xdr:rowOff>26733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04292"/>
          <a:ext cx="8890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26733</xdr:rowOff>
    </xdr:from>
    <xdr:to>
      <xdr:col>41</xdr:col>
      <xdr:colOff>50800</xdr:colOff>
      <xdr:row>78</xdr:row>
      <xdr:rowOff>76854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99833"/>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74555</xdr:rowOff>
    </xdr:from>
    <xdr:to>
      <xdr:col>55</xdr:col>
      <xdr:colOff>50800</xdr:colOff>
      <xdr:row>78</xdr:row>
      <xdr:rowOff>4705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52982</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26493</xdr:rowOff>
    </xdr:from>
    <xdr:to>
      <xdr:col>50</xdr:col>
      <xdr:colOff>165100</xdr:colOff>
      <xdr:row>77</xdr:row>
      <xdr:rowOff>128093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144620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23292</xdr:rowOff>
    </xdr:from>
    <xdr:to>
      <xdr:col>46</xdr:col>
      <xdr:colOff>38100</xdr:colOff>
      <xdr:row>76</xdr:row>
      <xdr:rowOff>124892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141419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147383</xdr:rowOff>
    </xdr:from>
    <xdr:to>
      <xdr:col>41</xdr:col>
      <xdr:colOff>101600</xdr:colOff>
      <xdr:row>78</xdr:row>
      <xdr:rowOff>77533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68660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26054</xdr:rowOff>
    </xdr:from>
    <xdr:to>
      <xdr:col>36</xdr:col>
      <xdr:colOff>165100</xdr:colOff>
      <xdr:row>78</xdr:row>
      <xdr:rowOff>127654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118781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49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33629</xdr:rowOff>
    </xdr:from>
    <xdr:to>
      <xdr:col>55</xdr:col>
      <xdr:colOff>0</xdr:colOff>
      <xdr:row>97</xdr:row>
      <xdr:rowOff>82767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64279"/>
          <a:ext cx="8382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33629</xdr:rowOff>
    </xdr:from>
    <xdr:to>
      <xdr:col>50</xdr:col>
      <xdr:colOff>114300</xdr:colOff>
      <xdr:row>98</xdr:row>
      <xdr:rowOff>13720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64279"/>
          <a:ext cx="889000" cy="1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13720</xdr:rowOff>
    </xdr:from>
    <xdr:to>
      <xdr:col>45</xdr:col>
      <xdr:colOff>177800</xdr:colOff>
      <xdr:row>98</xdr:row>
      <xdr:rowOff>80439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15820"/>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142999</xdr:rowOff>
    </xdr:from>
    <xdr:to>
      <xdr:col>41</xdr:col>
      <xdr:colOff>50800</xdr:colOff>
      <xdr:row>98</xdr:row>
      <xdr:rowOff>80439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3649"/>
          <a:ext cx="889000" cy="1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31967</xdr:rowOff>
    </xdr:from>
    <xdr:to>
      <xdr:col>55</xdr:col>
      <xdr:colOff>50800</xdr:colOff>
      <xdr:row>97</xdr:row>
      <xdr:rowOff>133567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54844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154279</xdr:rowOff>
    </xdr:from>
    <xdr:to>
      <xdr:col>50</xdr:col>
      <xdr:colOff>165100</xdr:colOff>
      <xdr:row>97</xdr:row>
      <xdr:rowOff>84429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100956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134370</xdr:rowOff>
    </xdr:from>
    <xdr:to>
      <xdr:col>46</xdr:col>
      <xdr:colOff>38100</xdr:colOff>
      <xdr:row>98</xdr:row>
      <xdr:rowOff>64520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55647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29639</xdr:rowOff>
    </xdr:from>
    <xdr:to>
      <xdr:col>41</xdr:col>
      <xdr:colOff>101600</xdr:colOff>
      <xdr:row>98</xdr:row>
      <xdr:rowOff>131239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122366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92199</xdr:rowOff>
    </xdr:from>
    <xdr:to>
      <xdr:col>36</xdr:col>
      <xdr:colOff>165100</xdr:colOff>
      <xdr:row>98</xdr:row>
      <xdr:rowOff>22349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13476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138671</xdr:rowOff>
    </xdr:from>
    <xdr:to>
      <xdr:col>85</xdr:col>
      <xdr:colOff>127000</xdr:colOff>
      <xdr:row>38</xdr:row>
      <xdr:rowOff>139471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377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137368</xdr:rowOff>
    </xdr:from>
    <xdr:to>
      <xdr:col>81</xdr:col>
      <xdr:colOff>50800</xdr:colOff>
      <xdr:row>38</xdr:row>
      <xdr:rowOff>139471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24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134922</xdr:rowOff>
    </xdr:from>
    <xdr:to>
      <xdr:col>76</xdr:col>
      <xdr:colOff>114300</xdr:colOff>
      <xdr:row>38</xdr:row>
      <xdr:rowOff>137368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0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132910</xdr:rowOff>
    </xdr:from>
    <xdr:to>
      <xdr:col>71</xdr:col>
      <xdr:colOff>177800</xdr:colOff>
      <xdr:row>38</xdr:row>
      <xdr:rowOff>134922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480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87871</xdr:rowOff>
    </xdr:from>
    <xdr:to>
      <xdr:col>85</xdr:col>
      <xdr:colOff>177800</xdr:colOff>
      <xdr:row>39</xdr:row>
      <xdr:rowOff>18021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2798</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88671</xdr:rowOff>
    </xdr:from>
    <xdr:to>
      <xdr:col>81</xdr:col>
      <xdr:colOff>101600</xdr:colOff>
      <xdr:row>39</xdr:row>
      <xdr:rowOff>18821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9948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86568</xdr:rowOff>
    </xdr:from>
    <xdr:to>
      <xdr:col>76</xdr:col>
      <xdr:colOff>165100</xdr:colOff>
      <xdr:row>39</xdr:row>
      <xdr:rowOff>16718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7845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84122</xdr:rowOff>
    </xdr:from>
    <xdr:to>
      <xdr:col>72</xdr:col>
      <xdr:colOff>38100</xdr:colOff>
      <xdr:row>39</xdr:row>
      <xdr:rowOff>14272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9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82110</xdr:rowOff>
    </xdr:from>
    <xdr:to>
      <xdr:col>67</xdr:col>
      <xdr:colOff>101600</xdr:colOff>
      <xdr:row>39</xdr:row>
      <xdr:rowOff>12260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3387</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114764</xdr:rowOff>
    </xdr:from>
    <xdr:to>
      <xdr:col>85</xdr:col>
      <xdr:colOff>127000</xdr:colOff>
      <xdr:row>77</xdr:row>
      <xdr:rowOff>128232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16414"/>
          <a:ext cx="8382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40639</xdr:rowOff>
    </xdr:from>
    <xdr:to>
      <xdr:col>81</xdr:col>
      <xdr:colOff>50800</xdr:colOff>
      <xdr:row>77</xdr:row>
      <xdr:rowOff>114764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42289"/>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154236</xdr:rowOff>
    </xdr:from>
    <xdr:to>
      <xdr:col>76</xdr:col>
      <xdr:colOff>114300</xdr:colOff>
      <xdr:row>77</xdr:row>
      <xdr:rowOff>40639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8443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107277</xdr:rowOff>
    </xdr:from>
    <xdr:to>
      <xdr:col>71</xdr:col>
      <xdr:colOff>177800</xdr:colOff>
      <xdr:row>76</xdr:row>
      <xdr:rowOff>154236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37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77432</xdr:rowOff>
    </xdr:from>
    <xdr:to>
      <xdr:col>85</xdr:col>
      <xdr:colOff>177800</xdr:colOff>
      <xdr:row>78</xdr:row>
      <xdr:rowOff>7582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163809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63964</xdr:rowOff>
    </xdr:from>
    <xdr:to>
      <xdr:col>81</xdr:col>
      <xdr:colOff>101600</xdr:colOff>
      <xdr:row>77</xdr:row>
      <xdr:rowOff>165564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156691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161289</xdr:rowOff>
    </xdr:from>
    <xdr:to>
      <xdr:col>76</xdr:col>
      <xdr:colOff>165100</xdr:colOff>
      <xdr:row>77</xdr:row>
      <xdr:rowOff>91439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82566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103436</xdr:rowOff>
    </xdr:from>
    <xdr:to>
      <xdr:col>72</xdr:col>
      <xdr:colOff>38100</xdr:colOff>
      <xdr:row>77</xdr:row>
      <xdr:rowOff>33586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24713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56477</xdr:rowOff>
    </xdr:from>
    <xdr:to>
      <xdr:col>67</xdr:col>
      <xdr:colOff>101600</xdr:colOff>
      <xdr:row>76</xdr:row>
      <xdr:rowOff>158077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164114</xdr:rowOff>
    </xdr:from>
    <xdr:to>
      <xdr:col>85</xdr:col>
      <xdr:colOff>127000</xdr:colOff>
      <xdr:row>98</xdr:row>
      <xdr:rowOff>3780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94764"/>
          <a:ext cx="8382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93076</xdr:rowOff>
    </xdr:from>
    <xdr:to>
      <xdr:col>81</xdr:col>
      <xdr:colOff>50800</xdr:colOff>
      <xdr:row>98</xdr:row>
      <xdr:rowOff>3780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23726"/>
          <a:ext cx="889000" cy="8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93076</xdr:rowOff>
    </xdr:from>
    <xdr:to>
      <xdr:col>76</xdr:col>
      <xdr:colOff>114300</xdr:colOff>
      <xdr:row>97</xdr:row>
      <xdr:rowOff>133831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23726"/>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133831</xdr:rowOff>
    </xdr:from>
    <xdr:to>
      <xdr:col>71</xdr:col>
      <xdr:colOff>177800</xdr:colOff>
      <xdr:row>97</xdr:row>
      <xdr:rowOff>168573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64481"/>
          <a:ext cx="889000" cy="3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113314</xdr:rowOff>
    </xdr:from>
    <xdr:to>
      <xdr:col>85</xdr:col>
      <xdr:colOff>177800</xdr:colOff>
      <xdr:row>98</xdr:row>
      <xdr:rowOff>43464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28241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124430</xdr:rowOff>
    </xdr:from>
    <xdr:to>
      <xdr:col>81</xdr:col>
      <xdr:colOff>101600</xdr:colOff>
      <xdr:row>98</xdr:row>
      <xdr:rowOff>54580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45707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42276</xdr:rowOff>
    </xdr:from>
    <xdr:to>
      <xdr:col>76</xdr:col>
      <xdr:colOff>165100</xdr:colOff>
      <xdr:row>97</xdr:row>
      <xdr:rowOff>143876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160403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83031</xdr:rowOff>
    </xdr:from>
    <xdr:to>
      <xdr:col>72</xdr:col>
      <xdr:colOff>38100</xdr:colOff>
      <xdr:row>98</xdr:row>
      <xdr:rowOff>13181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117773</xdr:rowOff>
    </xdr:from>
    <xdr:to>
      <xdr:col>67</xdr:col>
      <xdr:colOff>101600</xdr:colOff>
      <xdr:row>98</xdr:row>
      <xdr:rowOff>47923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39050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2730</xdr:rowOff>
    </xdr:from>
    <xdr:to>
      <xdr:col>116</xdr:col>
      <xdr:colOff>63500</xdr:colOff>
      <xdr:row>33</xdr:row>
      <xdr:rowOff>84455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660580"/>
          <a:ext cx="8382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84455</xdr:rowOff>
    </xdr:from>
    <xdr:to>
      <xdr:col>111</xdr:col>
      <xdr:colOff>177800</xdr:colOff>
      <xdr:row>33</xdr:row>
      <xdr:rowOff>124651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74230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124651</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5782501"/>
          <a:ext cx="889000" cy="9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123380</xdr:rowOff>
    </xdr:from>
    <xdr:to>
      <xdr:col>116</xdr:col>
      <xdr:colOff>114300</xdr:colOff>
      <xdr:row>33</xdr:row>
      <xdr:rowOff>53530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146257</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46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33655</xdr:rowOff>
    </xdr:from>
    <xdr:to>
      <xdr:col>112</xdr:col>
      <xdr:colOff>38100</xdr:colOff>
      <xdr:row>33</xdr:row>
      <xdr:rowOff>135255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151782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4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73851</xdr:rowOff>
    </xdr:from>
    <xdr:to>
      <xdr:col>107</xdr:col>
      <xdr:colOff>101600</xdr:colOff>
      <xdr:row>34</xdr:row>
      <xdr:rowOff>4001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7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20528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50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118618</xdr:rowOff>
    </xdr:from>
    <xdr:to>
      <xdr:col>116</xdr:col>
      <xdr:colOff>63500</xdr:colOff>
      <xdr:row>57</xdr:row>
      <xdr:rowOff>118872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89126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117602</xdr:rowOff>
    </xdr:from>
    <xdr:to>
      <xdr:col>111</xdr:col>
      <xdr:colOff>177800</xdr:colOff>
      <xdr:row>57</xdr:row>
      <xdr:rowOff>118872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9025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114808</xdr:rowOff>
    </xdr:from>
    <xdr:to>
      <xdr:col>107</xdr:col>
      <xdr:colOff>50800</xdr:colOff>
      <xdr:row>57</xdr:row>
      <xdr:rowOff>117602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8745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109728</xdr:rowOff>
    </xdr:from>
    <xdr:to>
      <xdr:col>102</xdr:col>
      <xdr:colOff>114300</xdr:colOff>
      <xdr:row>57</xdr:row>
      <xdr:rowOff>114808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82378"/>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67818</xdr:rowOff>
    </xdr:from>
    <xdr:to>
      <xdr:col>116</xdr:col>
      <xdr:colOff>114300</xdr:colOff>
      <xdr:row>57</xdr:row>
      <xdr:rowOff>169418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46245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1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68072</xdr:rowOff>
    </xdr:from>
    <xdr:to>
      <xdr:col>112</xdr:col>
      <xdr:colOff>38100</xdr:colOff>
      <xdr:row>57</xdr:row>
      <xdr:rowOff>169672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160799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66802</xdr:rowOff>
    </xdr:from>
    <xdr:to>
      <xdr:col>107</xdr:col>
      <xdr:colOff>101600</xdr:colOff>
      <xdr:row>57</xdr:row>
      <xdr:rowOff>168402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159529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64008</xdr:rowOff>
    </xdr:from>
    <xdr:to>
      <xdr:col>102</xdr:col>
      <xdr:colOff>165100</xdr:colOff>
      <xdr:row>57</xdr:row>
      <xdr:rowOff>165608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156735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58928</xdr:rowOff>
    </xdr:from>
    <xdr:to>
      <xdr:col>98</xdr:col>
      <xdr:colOff>38100</xdr:colOff>
      <xdr:row>57</xdr:row>
      <xdr:rowOff>160528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151655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22062</xdr:rowOff>
    </xdr:from>
    <xdr:to>
      <xdr:col>116</xdr:col>
      <xdr:colOff>63500</xdr:colOff>
      <xdr:row>77</xdr:row>
      <xdr:rowOff>46455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23712"/>
          <a:ext cx="8382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22062</xdr:rowOff>
    </xdr:from>
    <xdr:to>
      <xdr:col>111</xdr:col>
      <xdr:colOff>177800</xdr:colOff>
      <xdr:row>77</xdr:row>
      <xdr:rowOff>133482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23712"/>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106964</xdr:rowOff>
    </xdr:from>
    <xdr:to>
      <xdr:col>107</xdr:col>
      <xdr:colOff>50800</xdr:colOff>
      <xdr:row>77</xdr:row>
      <xdr:rowOff>133482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3716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92791</xdr:rowOff>
    </xdr:from>
    <xdr:to>
      <xdr:col>102</xdr:col>
      <xdr:colOff>114300</xdr:colOff>
      <xdr:row>76</xdr:row>
      <xdr:rowOff>106964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12299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167105</xdr:rowOff>
    </xdr:from>
    <xdr:to>
      <xdr:col>116</xdr:col>
      <xdr:colOff>114300</xdr:colOff>
      <xdr:row>77</xdr:row>
      <xdr:rowOff>97255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145532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142712</xdr:rowOff>
    </xdr:from>
    <xdr:to>
      <xdr:col>112</xdr:col>
      <xdr:colOff>38100</xdr:colOff>
      <xdr:row>77</xdr:row>
      <xdr:rowOff>72862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63989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82682</xdr:rowOff>
    </xdr:from>
    <xdr:to>
      <xdr:col>107</xdr:col>
      <xdr:colOff>101600</xdr:colOff>
      <xdr:row>78</xdr:row>
      <xdr:rowOff>12832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3959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56164</xdr:rowOff>
    </xdr:from>
    <xdr:to>
      <xdr:col>102</xdr:col>
      <xdr:colOff>165100</xdr:colOff>
      <xdr:row>76</xdr:row>
      <xdr:rowOff>157764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148891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41991</xdr:rowOff>
    </xdr:from>
    <xdr:to>
      <xdr:col>98</xdr:col>
      <xdr:colOff>38100</xdr:colOff>
      <xdr:row>76</xdr:row>
      <xdr:rowOff>143591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134718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6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特に人件費、物件費、維持補修費、投資及び出資金が上回る数値となっている。人件費は令和３年度においては人員不足が続く保育現場の人員確保に努めたことによる増要因もあるが、当町においては消防本部を単独で設置していることも大きな要因である。人口の増加に伴う行政サービス拡張のため、職員の増加も見込まれるが、費用・人員双方の適正値を意識して定員管理を行っていく。物件費はふるさと寄附に対する返礼品等に係る費用が大きく影響しており、令和３年度においては前年度を上回る寄附金額となったことが増要因と思われるが、その他物件費についての適正値を判断して抑制に努めなければならない。維持補修費は公共施設の老朽化に伴う対応が主であ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整備した幸田町民会館、幸田町立図書館及び幸田町民プールに係る大規模修繕を計画的に進めている。その他の公共施設についても計画的な修繕を行い、長期的な財政運営を意識した歳出が求められる。投資及び出資金については令和元年度から公共下水道事業特別会計が公営企業会計に移行したことにより増加し、令和３年度は維持管理費用の増加によりやや増加はしたが、ほぼ同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災害復旧事業費、貸付金、公債費、繰出金、積立金は類似団体平均を下回っており、中でも公債費については近年の起債を抑制した自主財源による財政運営が数値として現れて減少を続けているが、長期的な財政運営及び住民負担の世代間公平の観点から起債機会を適切に見極めて活用していく方針であり、後年度においては緩やかに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42,532
41,410
56.72
20,251,930
18,872,466
1,233,060
9,567,239
3,575,153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140843</xdr:rowOff>
    </xdr:from>
    <xdr:to>
      <xdr:col>24</xdr:col>
      <xdr:colOff>63500</xdr:colOff>
      <xdr:row>36</xdr:row>
      <xdr:rowOff>169799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304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105410</xdr:rowOff>
    </xdr:from>
    <xdr:to>
      <xdr:col>19</xdr:col>
      <xdr:colOff>177800</xdr:colOff>
      <xdr:row>36</xdr:row>
      <xdr:rowOff>169799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761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38354</xdr:rowOff>
    </xdr:from>
    <xdr:to>
      <xdr:col>15</xdr:col>
      <xdr:colOff>50800</xdr:colOff>
      <xdr:row>36</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7654"/>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38354</xdr:rowOff>
    </xdr:from>
    <xdr:to>
      <xdr:col>10</xdr:col>
      <xdr:colOff>114300</xdr:colOff>
      <xdr:row>35</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765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90043</xdr:rowOff>
    </xdr:from>
    <xdr:to>
      <xdr:col>24</xdr:col>
      <xdr:colOff>114300</xdr:colOff>
      <xdr:row>37</xdr:row>
      <xdr:rowOff>20193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68470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118999</xdr:rowOff>
    </xdr:from>
    <xdr:to>
      <xdr:col>20</xdr:col>
      <xdr:colOff>38100</xdr:colOff>
      <xdr:row>37</xdr:row>
      <xdr:rowOff>49149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159004</xdr:rowOff>
    </xdr:from>
    <xdr:to>
      <xdr:col>10</xdr:col>
      <xdr:colOff>165100</xdr:colOff>
      <xdr:row>34</xdr:row>
      <xdr:rowOff>89154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105681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85852</xdr:rowOff>
    </xdr:from>
    <xdr:to>
      <xdr:col>6</xdr:col>
      <xdr:colOff>38100</xdr:colOff>
      <xdr:row>36</xdr:row>
      <xdr:rowOff>16002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42692</xdr:rowOff>
    </xdr:from>
    <xdr:to>
      <xdr:col>24</xdr:col>
      <xdr:colOff>63500</xdr:colOff>
      <xdr:row>57</xdr:row>
      <xdr:rowOff>153504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3892"/>
          <a:ext cx="838200" cy="28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42692</xdr:rowOff>
    </xdr:from>
    <xdr:to>
      <xdr:col>19</xdr:col>
      <xdr:colOff>177800</xdr:colOff>
      <xdr:row>57</xdr:row>
      <xdr:rowOff>141108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3892"/>
          <a:ext cx="889000" cy="2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141108</xdr:rowOff>
    </xdr:from>
    <xdr:to>
      <xdr:col>15</xdr:col>
      <xdr:colOff>50800</xdr:colOff>
      <xdr:row>58</xdr:row>
      <xdr:rowOff>74961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758"/>
          <a:ext cx="8890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73432</xdr:rowOff>
    </xdr:from>
    <xdr:to>
      <xdr:col>10</xdr:col>
      <xdr:colOff>114300</xdr:colOff>
      <xdr:row>58</xdr:row>
      <xdr:rowOff>74961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753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102704</xdr:rowOff>
    </xdr:from>
    <xdr:to>
      <xdr:col>24</xdr:col>
      <xdr:colOff>114300</xdr:colOff>
      <xdr:row>58</xdr:row>
      <xdr:rowOff>32854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125581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163342</xdr:rowOff>
    </xdr:from>
    <xdr:to>
      <xdr:col>20</xdr:col>
      <xdr:colOff>38100</xdr:colOff>
      <xdr:row>56</xdr:row>
      <xdr:rowOff>93492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110019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6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90308</xdr:rowOff>
    </xdr:from>
    <xdr:to>
      <xdr:col>15</xdr:col>
      <xdr:colOff>101600</xdr:colOff>
      <xdr:row>58</xdr:row>
      <xdr:rowOff>20458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36985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24161</xdr:rowOff>
    </xdr:from>
    <xdr:to>
      <xdr:col>10</xdr:col>
      <xdr:colOff>165100</xdr:colOff>
      <xdr:row>58</xdr:row>
      <xdr:rowOff>125761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116888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22632</xdr:rowOff>
    </xdr:from>
    <xdr:to>
      <xdr:col>6</xdr:col>
      <xdr:colOff>38100</xdr:colOff>
      <xdr:row>58</xdr:row>
      <xdr:rowOff>124232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140881</xdr:rowOff>
    </xdr:from>
    <xdr:to>
      <xdr:col>24</xdr:col>
      <xdr:colOff>63500</xdr:colOff>
      <xdr:row>78</xdr:row>
      <xdr:rowOff>11430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9631"/>
          <a:ext cx="838200" cy="38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xdr:rowOff>
    </xdr:from>
    <xdr:to>
      <xdr:col>19</xdr:col>
      <xdr:colOff>177800</xdr:colOff>
      <xdr:row>79</xdr:row>
      <xdr:rowOff>8420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4530"/>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8420</xdr:rowOff>
    </xdr:from>
    <xdr:to>
      <xdr:col>15</xdr:col>
      <xdr:colOff>50800</xdr:colOff>
      <xdr:row>79</xdr:row>
      <xdr:rowOff>89751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52970"/>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32169</xdr:rowOff>
    </xdr:from>
    <xdr:to>
      <xdr:col>10</xdr:col>
      <xdr:colOff>114300</xdr:colOff>
      <xdr:row>79</xdr:row>
      <xdr:rowOff>89751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76719"/>
          <a:ext cx="889000" cy="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90081</xdr:rowOff>
    </xdr:from>
    <xdr:to>
      <xdr:col>24</xdr:col>
      <xdr:colOff>114300</xdr:colOff>
      <xdr:row>76</xdr:row>
      <xdr:rowOff>20231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112958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78757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129070</xdr:rowOff>
    </xdr:from>
    <xdr:to>
      <xdr:col>15</xdr:col>
      <xdr:colOff>101600</xdr:colOff>
      <xdr:row>79</xdr:row>
      <xdr:rowOff>59220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50347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38951</xdr:rowOff>
    </xdr:from>
    <xdr:to>
      <xdr:col>10</xdr:col>
      <xdr:colOff>165100</xdr:colOff>
      <xdr:row>79</xdr:row>
      <xdr:rowOff>140551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131678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152819</xdr:rowOff>
    </xdr:from>
    <xdr:to>
      <xdr:col>6</xdr:col>
      <xdr:colOff>38100</xdr:colOff>
      <xdr:row>79</xdr:row>
      <xdr:rowOff>82969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74096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1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138557</xdr:rowOff>
    </xdr:from>
    <xdr:to>
      <xdr:col>24</xdr:col>
      <xdr:colOff>63500</xdr:colOff>
      <xdr:row>99</xdr:row>
      <xdr:rowOff>4254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69207"/>
          <a:ext cx="8382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113529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0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158445</xdr:rowOff>
    </xdr:from>
    <xdr:to>
      <xdr:col>19</xdr:col>
      <xdr:colOff>177800</xdr:colOff>
      <xdr:row>99</xdr:row>
      <xdr:rowOff>4254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46195"/>
          <a:ext cx="889000" cy="5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158445</xdr:rowOff>
    </xdr:from>
    <xdr:to>
      <xdr:col>15</xdr:col>
      <xdr:colOff>50800</xdr:colOff>
      <xdr:row>98</xdr:row>
      <xdr:rowOff>27115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46195"/>
          <a:ext cx="889000" cy="3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27115</xdr:rowOff>
    </xdr:from>
    <xdr:to>
      <xdr:col>10</xdr:col>
      <xdr:colOff>114300</xdr:colOff>
      <xdr:row>99</xdr:row>
      <xdr:rowOff>12027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921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87757</xdr:rowOff>
    </xdr:from>
    <xdr:to>
      <xdr:col>24</xdr:col>
      <xdr:colOff>114300</xdr:colOff>
      <xdr:row>98</xdr:row>
      <xdr:rowOff>17907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66184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124904</xdr:rowOff>
    </xdr:from>
    <xdr:to>
      <xdr:col>20</xdr:col>
      <xdr:colOff>38100</xdr:colOff>
      <xdr:row>99</xdr:row>
      <xdr:rowOff>55054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46181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107645</xdr:rowOff>
    </xdr:from>
    <xdr:to>
      <xdr:col>15</xdr:col>
      <xdr:colOff>101600</xdr:colOff>
      <xdr:row>96</xdr:row>
      <xdr:rowOff>37795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54322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147765</xdr:rowOff>
    </xdr:from>
    <xdr:to>
      <xdr:col>10</xdr:col>
      <xdr:colOff>165100</xdr:colOff>
      <xdr:row>98</xdr:row>
      <xdr:rowOff>77915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132677</xdr:rowOff>
    </xdr:from>
    <xdr:to>
      <xdr:col>6</xdr:col>
      <xdr:colOff>38100</xdr:colOff>
      <xdr:row>99</xdr:row>
      <xdr:rowOff>62827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53954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150749</xdr:rowOff>
    </xdr:from>
    <xdr:to>
      <xdr:col>55</xdr:col>
      <xdr:colOff>0</xdr:colOff>
      <xdr:row>37</xdr:row>
      <xdr:rowOff>162941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9439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159893</xdr:rowOff>
    </xdr:from>
    <xdr:to>
      <xdr:col>50</xdr:col>
      <xdr:colOff>114300</xdr:colOff>
      <xdr:row>37</xdr:row>
      <xdr:rowOff>162941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0354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108077</xdr:rowOff>
    </xdr:from>
    <xdr:to>
      <xdr:col>45</xdr:col>
      <xdr:colOff>177800</xdr:colOff>
      <xdr:row>37</xdr:row>
      <xdr:rowOff>159893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108827"/>
          <a:ext cx="8890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108077</xdr:rowOff>
    </xdr:from>
    <xdr:to>
      <xdr:col>41</xdr:col>
      <xdr:colOff>50800</xdr:colOff>
      <xdr:row>37</xdr:row>
      <xdr:rowOff>86741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108827"/>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99949</xdr:rowOff>
    </xdr:from>
    <xdr:to>
      <xdr:col>55</xdr:col>
      <xdr:colOff>50800</xdr:colOff>
      <xdr:row>38</xdr:row>
      <xdr:rowOff>30099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78376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112141</xdr:rowOff>
    </xdr:from>
    <xdr:to>
      <xdr:col>50</xdr:col>
      <xdr:colOff>165100</xdr:colOff>
      <xdr:row>38</xdr:row>
      <xdr:rowOff>42290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33418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109093</xdr:rowOff>
    </xdr:from>
    <xdr:to>
      <xdr:col>46</xdr:col>
      <xdr:colOff>38100</xdr:colOff>
      <xdr:row>38</xdr:row>
      <xdr:rowOff>39243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30370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57277</xdr:rowOff>
    </xdr:from>
    <xdr:to>
      <xdr:col>41</xdr:col>
      <xdr:colOff>101600</xdr:colOff>
      <xdr:row>35</xdr:row>
      <xdr:rowOff>158877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3954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35941</xdr:rowOff>
    </xdr:from>
    <xdr:to>
      <xdr:col>36</xdr:col>
      <xdr:colOff>165100</xdr:colOff>
      <xdr:row>37</xdr:row>
      <xdr:rowOff>137541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128668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99123</xdr:rowOff>
    </xdr:from>
    <xdr:to>
      <xdr:col>55</xdr:col>
      <xdr:colOff>0</xdr:colOff>
      <xdr:row>56</xdr:row>
      <xdr:rowOff>99330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00323"/>
          <a:ext cx="8382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99330</xdr:rowOff>
    </xdr:from>
    <xdr:to>
      <xdr:col>50</xdr:col>
      <xdr:colOff>114300</xdr:colOff>
      <xdr:row>56</xdr:row>
      <xdr:rowOff>151930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00530"/>
          <a:ext cx="8890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151930</xdr:rowOff>
    </xdr:from>
    <xdr:to>
      <xdr:col>45</xdr:col>
      <xdr:colOff>177800</xdr:colOff>
      <xdr:row>57</xdr:row>
      <xdr:rowOff>5397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5313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5397</xdr:rowOff>
    </xdr:from>
    <xdr:to>
      <xdr:col>41</xdr:col>
      <xdr:colOff>50800</xdr:colOff>
      <xdr:row>57</xdr:row>
      <xdr:rowOff>16759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78047"/>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48323</xdr:rowOff>
    </xdr:from>
    <xdr:to>
      <xdr:col>55</xdr:col>
      <xdr:colOff>50800</xdr:colOff>
      <xdr:row>56</xdr:row>
      <xdr:rowOff>149923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26750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48530</xdr:rowOff>
    </xdr:from>
    <xdr:to>
      <xdr:col>50</xdr:col>
      <xdr:colOff>165100</xdr:colOff>
      <xdr:row>56</xdr:row>
      <xdr:rowOff>150130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166657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101130</xdr:rowOff>
    </xdr:from>
    <xdr:to>
      <xdr:col>46</xdr:col>
      <xdr:colOff>38100</xdr:colOff>
      <xdr:row>57</xdr:row>
      <xdr:rowOff>31280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22407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126047</xdr:rowOff>
    </xdr:from>
    <xdr:to>
      <xdr:col>41</xdr:col>
      <xdr:colOff>101600</xdr:colOff>
      <xdr:row>57</xdr:row>
      <xdr:rowOff>56197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47324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137409</xdr:rowOff>
    </xdr:from>
    <xdr:to>
      <xdr:col>36</xdr:col>
      <xdr:colOff>165100</xdr:colOff>
      <xdr:row>57</xdr:row>
      <xdr:rowOff>67559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58686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70816</xdr:rowOff>
    </xdr:from>
    <xdr:to>
      <xdr:col>55</xdr:col>
      <xdr:colOff>0</xdr:colOff>
      <xdr:row>78</xdr:row>
      <xdr:rowOff>70738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72466"/>
          <a:ext cx="838200" cy="17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70816</xdr:rowOff>
    </xdr:from>
    <xdr:to>
      <xdr:col>50</xdr:col>
      <xdr:colOff>114300</xdr:colOff>
      <xdr:row>78</xdr:row>
      <xdr:rowOff>38697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2466"/>
          <a:ext cx="889000" cy="1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38697</xdr:rowOff>
    </xdr:from>
    <xdr:to>
      <xdr:col>45</xdr:col>
      <xdr:colOff>177800</xdr:colOff>
      <xdr:row>78</xdr:row>
      <xdr:rowOff>78282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1797"/>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78282</xdr:rowOff>
    </xdr:from>
    <xdr:to>
      <xdr:col>41</xdr:col>
      <xdr:colOff>50800</xdr:colOff>
      <xdr:row>78</xdr:row>
      <xdr:rowOff>88722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138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19938</xdr:rowOff>
    </xdr:from>
    <xdr:to>
      <xdr:col>55</xdr:col>
      <xdr:colOff>50800</xdr:colOff>
      <xdr:row>78</xdr:row>
      <xdr:rowOff>121538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106315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20016</xdr:rowOff>
    </xdr:from>
    <xdr:to>
      <xdr:col>50</xdr:col>
      <xdr:colOff>165100</xdr:colOff>
      <xdr:row>77</xdr:row>
      <xdr:rowOff>121616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112743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159347</xdr:rowOff>
    </xdr:from>
    <xdr:to>
      <xdr:col>46</xdr:col>
      <xdr:colOff>38100</xdr:colOff>
      <xdr:row>78</xdr:row>
      <xdr:rowOff>89497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27482</xdr:rowOff>
    </xdr:from>
    <xdr:to>
      <xdr:col>41</xdr:col>
      <xdr:colOff>101600</xdr:colOff>
      <xdr:row>78</xdr:row>
      <xdr:rowOff>129082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120209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37922</xdr:rowOff>
    </xdr:from>
    <xdr:to>
      <xdr:col>36</xdr:col>
      <xdr:colOff>165100</xdr:colOff>
      <xdr:row>78</xdr:row>
      <xdr:rowOff>139522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130649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44850</xdr:rowOff>
    </xdr:from>
    <xdr:to>
      <xdr:col>55</xdr:col>
      <xdr:colOff>0</xdr:colOff>
      <xdr:row>97</xdr:row>
      <xdr:rowOff>66415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75500"/>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66415</xdr:rowOff>
    </xdr:from>
    <xdr:to>
      <xdr:col>50</xdr:col>
      <xdr:colOff>114300</xdr:colOff>
      <xdr:row>98</xdr:row>
      <xdr:rowOff>93656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97065"/>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90246</xdr:rowOff>
    </xdr:from>
    <xdr:to>
      <xdr:col>45</xdr:col>
      <xdr:colOff>177800</xdr:colOff>
      <xdr:row>98</xdr:row>
      <xdr:rowOff>93656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234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41821</xdr:rowOff>
    </xdr:from>
    <xdr:to>
      <xdr:col>41</xdr:col>
      <xdr:colOff>50800</xdr:colOff>
      <xdr:row>98</xdr:row>
      <xdr:rowOff>90246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4392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165500</xdr:rowOff>
    </xdr:from>
    <xdr:to>
      <xdr:col>55</xdr:col>
      <xdr:colOff>50800</xdr:colOff>
      <xdr:row>97</xdr:row>
      <xdr:rowOff>95650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143927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15615</xdr:rowOff>
    </xdr:from>
    <xdr:to>
      <xdr:col>50</xdr:col>
      <xdr:colOff>165100</xdr:colOff>
      <xdr:row>97</xdr:row>
      <xdr:rowOff>117215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108342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42856</xdr:rowOff>
    </xdr:from>
    <xdr:to>
      <xdr:col>46</xdr:col>
      <xdr:colOff>38100</xdr:colOff>
      <xdr:row>98</xdr:row>
      <xdr:rowOff>144456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39446</xdr:rowOff>
    </xdr:from>
    <xdr:to>
      <xdr:col>41</xdr:col>
      <xdr:colOff>101600</xdr:colOff>
      <xdr:row>98</xdr:row>
      <xdr:rowOff>141046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132173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162471</xdr:rowOff>
    </xdr:from>
    <xdr:to>
      <xdr:col>36</xdr:col>
      <xdr:colOff>165100</xdr:colOff>
      <xdr:row>98</xdr:row>
      <xdr:rowOff>92621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66822</xdr:rowOff>
    </xdr:from>
    <xdr:to>
      <xdr:col>85</xdr:col>
      <xdr:colOff>127000</xdr:colOff>
      <xdr:row>37</xdr:row>
      <xdr:rowOff>68423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1047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68423</xdr:rowOff>
    </xdr:from>
    <xdr:to>
      <xdr:col>81</xdr:col>
      <xdr:colOff>50800</xdr:colOff>
      <xdr:row>37</xdr:row>
      <xdr:rowOff>136271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2073"/>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136271</xdr:rowOff>
    </xdr:from>
    <xdr:to>
      <xdr:col>76</xdr:col>
      <xdr:colOff>114300</xdr:colOff>
      <xdr:row>37</xdr:row>
      <xdr:rowOff>155473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992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87213</xdr:rowOff>
    </xdr:from>
    <xdr:to>
      <xdr:col>71</xdr:col>
      <xdr:colOff>177800</xdr:colOff>
      <xdr:row>37</xdr:row>
      <xdr:rowOff>155473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59413"/>
          <a:ext cx="889000" cy="2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16022</xdr:rowOff>
    </xdr:from>
    <xdr:to>
      <xdr:col>85</xdr:col>
      <xdr:colOff>177800</xdr:colOff>
      <xdr:row>37</xdr:row>
      <xdr:rowOff>117622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102399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17623</xdr:rowOff>
    </xdr:from>
    <xdr:to>
      <xdr:col>81</xdr:col>
      <xdr:colOff>101600</xdr:colOff>
      <xdr:row>37</xdr:row>
      <xdr:rowOff>119223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110350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85471</xdr:rowOff>
    </xdr:from>
    <xdr:to>
      <xdr:col>76</xdr:col>
      <xdr:colOff>165100</xdr:colOff>
      <xdr:row>38</xdr:row>
      <xdr:rowOff>15621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104673</xdr:rowOff>
    </xdr:from>
    <xdr:to>
      <xdr:col>72</xdr:col>
      <xdr:colOff>38100</xdr:colOff>
      <xdr:row>38</xdr:row>
      <xdr:rowOff>34823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36413</xdr:rowOff>
    </xdr:from>
    <xdr:to>
      <xdr:col>67</xdr:col>
      <xdr:colOff>101600</xdr:colOff>
      <xdr:row>36</xdr:row>
      <xdr:rowOff>138013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154540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159150</xdr:rowOff>
    </xdr:from>
    <xdr:to>
      <xdr:col>85</xdr:col>
      <xdr:colOff>127000</xdr:colOff>
      <xdr:row>54</xdr:row>
      <xdr:rowOff>116059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903100"/>
          <a:ext cx="838200" cy="4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159150</xdr:rowOff>
    </xdr:from>
    <xdr:to>
      <xdr:col>81</xdr:col>
      <xdr:colOff>50800</xdr:colOff>
      <xdr:row>52</xdr:row>
      <xdr:rowOff>7379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903100"/>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7379</xdr:rowOff>
    </xdr:from>
    <xdr:to>
      <xdr:col>76</xdr:col>
      <xdr:colOff>114300</xdr:colOff>
      <xdr:row>54</xdr:row>
      <xdr:rowOff>90608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922779"/>
          <a:ext cx="889000" cy="4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90608</xdr:rowOff>
    </xdr:from>
    <xdr:to>
      <xdr:col>71</xdr:col>
      <xdr:colOff>177800</xdr:colOff>
      <xdr:row>55</xdr:row>
      <xdr:rowOff>68605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48908"/>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65259</xdr:rowOff>
    </xdr:from>
    <xdr:to>
      <xdr:col>85</xdr:col>
      <xdr:colOff>177800</xdr:colOff>
      <xdr:row>54</xdr:row>
      <xdr:rowOff>166859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88136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108350</xdr:rowOff>
    </xdr:from>
    <xdr:to>
      <xdr:col>81</xdr:col>
      <xdr:colOff>101600</xdr:colOff>
      <xdr:row>52</xdr:row>
      <xdr:rowOff>38500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8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55027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6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128029</xdr:rowOff>
    </xdr:from>
    <xdr:to>
      <xdr:col>76</xdr:col>
      <xdr:colOff>165100</xdr:colOff>
      <xdr:row>52</xdr:row>
      <xdr:rowOff>58179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8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74706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6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39808</xdr:rowOff>
    </xdr:from>
    <xdr:to>
      <xdr:col>72</xdr:col>
      <xdr:colOff>38100</xdr:colOff>
      <xdr:row>54</xdr:row>
      <xdr:rowOff>141408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157935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17805</xdr:rowOff>
    </xdr:from>
    <xdr:to>
      <xdr:col>67</xdr:col>
      <xdr:colOff>101600</xdr:colOff>
      <xdr:row>55</xdr:row>
      <xdr:rowOff>119405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138671</xdr:rowOff>
    </xdr:from>
    <xdr:to>
      <xdr:col>85</xdr:col>
      <xdr:colOff>127000</xdr:colOff>
      <xdr:row>78</xdr:row>
      <xdr:rowOff>139472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11771"/>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137368</xdr:rowOff>
    </xdr:from>
    <xdr:to>
      <xdr:col>81</xdr:col>
      <xdr:colOff>50800</xdr:colOff>
      <xdr:row>78</xdr:row>
      <xdr:rowOff>139472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0468"/>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134922</xdr:rowOff>
    </xdr:from>
    <xdr:to>
      <xdr:col>76</xdr:col>
      <xdr:colOff>114300</xdr:colOff>
      <xdr:row>78</xdr:row>
      <xdr:rowOff>137368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80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132911</xdr:rowOff>
    </xdr:from>
    <xdr:to>
      <xdr:col>71</xdr:col>
      <xdr:colOff>177800</xdr:colOff>
      <xdr:row>78</xdr:row>
      <xdr:rowOff>134922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601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87871</xdr:rowOff>
    </xdr:from>
    <xdr:to>
      <xdr:col>85</xdr:col>
      <xdr:colOff>177800</xdr:colOff>
      <xdr:row>79</xdr:row>
      <xdr:rowOff>18021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2798</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88672</xdr:rowOff>
    </xdr:from>
    <xdr:to>
      <xdr:col>81</xdr:col>
      <xdr:colOff>101600</xdr:colOff>
      <xdr:row>79</xdr:row>
      <xdr:rowOff>18822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9949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54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86568</xdr:rowOff>
    </xdr:from>
    <xdr:to>
      <xdr:col>76</xdr:col>
      <xdr:colOff>165100</xdr:colOff>
      <xdr:row>79</xdr:row>
      <xdr:rowOff>16718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7845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5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84122</xdr:rowOff>
    </xdr:from>
    <xdr:to>
      <xdr:col>72</xdr:col>
      <xdr:colOff>38100</xdr:colOff>
      <xdr:row>79</xdr:row>
      <xdr:rowOff>14272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82111</xdr:rowOff>
    </xdr:from>
    <xdr:to>
      <xdr:col>67</xdr:col>
      <xdr:colOff>101600</xdr:colOff>
      <xdr:row>79</xdr:row>
      <xdr:rowOff>12261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3388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114764</xdr:rowOff>
    </xdr:from>
    <xdr:to>
      <xdr:col>85</xdr:col>
      <xdr:colOff>127000</xdr:colOff>
      <xdr:row>97</xdr:row>
      <xdr:rowOff>128232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5414"/>
          <a:ext cx="8382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40639</xdr:rowOff>
    </xdr:from>
    <xdr:to>
      <xdr:col>81</xdr:col>
      <xdr:colOff>50800</xdr:colOff>
      <xdr:row>97</xdr:row>
      <xdr:rowOff>114764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71289"/>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154236</xdr:rowOff>
    </xdr:from>
    <xdr:to>
      <xdr:col>76</xdr:col>
      <xdr:colOff>114300</xdr:colOff>
      <xdr:row>97</xdr:row>
      <xdr:rowOff>40639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1343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107277</xdr:rowOff>
    </xdr:from>
    <xdr:to>
      <xdr:col>71</xdr:col>
      <xdr:colOff>177800</xdr:colOff>
      <xdr:row>96</xdr:row>
      <xdr:rowOff>154236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66477"/>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77432</xdr:rowOff>
    </xdr:from>
    <xdr:to>
      <xdr:col>85</xdr:col>
      <xdr:colOff>177800</xdr:colOff>
      <xdr:row>98</xdr:row>
      <xdr:rowOff>7582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163809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63964</xdr:rowOff>
    </xdr:from>
    <xdr:to>
      <xdr:col>81</xdr:col>
      <xdr:colOff>101600</xdr:colOff>
      <xdr:row>97</xdr:row>
      <xdr:rowOff>165564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156691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161289</xdr:rowOff>
    </xdr:from>
    <xdr:to>
      <xdr:col>76</xdr:col>
      <xdr:colOff>165100</xdr:colOff>
      <xdr:row>97</xdr:row>
      <xdr:rowOff>91439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82566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103436</xdr:rowOff>
    </xdr:from>
    <xdr:to>
      <xdr:col>72</xdr:col>
      <xdr:colOff>38100</xdr:colOff>
      <xdr:row>97</xdr:row>
      <xdr:rowOff>33586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24713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56477</xdr:rowOff>
    </xdr:from>
    <xdr:to>
      <xdr:col>67</xdr:col>
      <xdr:colOff>101600</xdr:colOff>
      <xdr:row>96</xdr:row>
      <xdr:rowOff>158077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類似団体平均との比較では、特に民生費、教育費が上回っている。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社会福祉費において年々増加を続ける障害者福祉サービス利用者等に対応するための福祉施策構想実現に向けた計画推進及び目的基金への積み立てを行ったことや児童福祉費において人員不足が続く保育現場の人員確保に努めたことによる人件費の増加が大きく影響している。区画整理事業の進展により住宅開発等が進み、若い世代の人口増加もあり、それに伴う児童増加に対応するための施設整備費用の増加、扶助費の増加が今後も見込まれるが、義務的経費の抑制は難しいため、施設については計画的整備が必須である。教育費については、大型事業の中央小学校校舎増築事業の完了等により大幅な減少となっているが、スクールソーシャルワーカーやスクールサポートスタッフの配置、ＩＣＴ支援員の活用等を進めており、歳出ベースは確実に上昇している。また、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年前に整備した幸田町民会館、幸田町立図書館、幸田町民プールに係る計画的な大規模修繕費も歳出額に大きく影響している。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平均を下回っているが、公債費については近年の起債を抑制した自主財源による財政運営が数値として現れて減少を続けているが、長期的な財政運営及び住民負担の世代間公平の観点から起債機会を適切に見極めて活用していく方針であり、後年度においては緩やかに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財政調整基金残高は令和元年度末において目標とする</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達成することができたが、令和２年度においては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令和３年度はふるさと寄附金収入の上振れもあって取崩しの中止及び積立ての実行により基金残高の増となった。今後も不足の自体に備え、引き続き</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億円を目標に積み立てを行う考えである。先述のふるさと寄附金の上振れもあり、実質単年度収支増にも影響している。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全ての会計において赤字額はないため、連結実質赤字比率は算出されていない。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一般会計については、ふるさと寄附金の上振れに対して、新型コロナウイルス感染症の影響により予定した事業の中止又は規模縮小があって多くの不用額が発生したため黒字額の増加要因となっている。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給水人口の増加に伴う給水収益の堅調な伸びと企業債償還が終了していることから健全な財政運営を維持している。また、令和２年度においては新型コロナウイルス感染症対策として水道使用料の減免を行ったことに対する経営助成補助金を繰出したが、令和３年度はこれに類するような措置をとっていないことも黒字増の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令和元年度から公共下水道事業特別会計を公営企業会計へ移行しているが、今後において農業集落排水事業特別会計の移行も予定しているため一般会計からの繰出金等、費用増加が見込まれている。いずれの公営企業においても経営戦略に沿った事業推進により健全な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20251930</v>
      </c>
      <c r="BO4" s="447"/>
      <c r="BP4" s="447"/>
      <c r="BQ4" s="447"/>
      <c r="BR4" s="447"/>
      <c r="BS4" s="447"/>
      <c r="BT4" s="447"/>
      <c r="BU4" s="448"/>
      <c r="BV4" s="446">
        <v>23257302</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12.9</v>
      </c>
      <c r="CU4" s="587"/>
      <c r="CV4" s="587"/>
      <c r="CW4" s="587"/>
      <c r="CX4" s="587"/>
      <c r="CY4" s="587"/>
      <c r="CZ4" s="587"/>
      <c r="DA4" s="588"/>
      <c r="DB4" s="586">
        <v>9</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18872466</v>
      </c>
      <c r="BO5" s="418"/>
      <c r="BP5" s="418"/>
      <c r="BQ5" s="418"/>
      <c r="BR5" s="418"/>
      <c r="BS5" s="418"/>
      <c r="BT5" s="418"/>
      <c r="BU5" s="419"/>
      <c r="BV5" s="417">
        <v>22269783</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88.8</v>
      </c>
      <c r="CU5" s="415"/>
      <c r="CV5" s="415"/>
      <c r="CW5" s="415"/>
      <c r="CX5" s="415"/>
      <c r="CY5" s="415"/>
      <c r="CZ5" s="415"/>
      <c r="DA5" s="416"/>
      <c r="DB5" s="414">
        <v>88.5</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102</v>
      </c>
      <c r="AV6" s="476"/>
      <c r="AW6" s="476"/>
      <c r="AX6" s="476"/>
      <c r="AY6" s="431" t="s">
        <v>103</v>
      </c>
      <c r="AZ6" s="432"/>
      <c r="BA6" s="432"/>
      <c r="BB6" s="432"/>
      <c r="BC6" s="432"/>
      <c r="BD6" s="432"/>
      <c r="BE6" s="432"/>
      <c r="BF6" s="432"/>
      <c r="BG6" s="432"/>
      <c r="BH6" s="432"/>
      <c r="BI6" s="432"/>
      <c r="BJ6" s="432"/>
      <c r="BK6" s="432"/>
      <c r="BL6" s="432"/>
      <c r="BM6" s="433"/>
      <c r="BN6" s="417">
        <v>1379464</v>
      </c>
      <c r="BO6" s="418"/>
      <c r="BP6" s="418"/>
      <c r="BQ6" s="418"/>
      <c r="BR6" s="418"/>
      <c r="BS6" s="418"/>
      <c r="BT6" s="418"/>
      <c r="BU6" s="419"/>
      <c r="BV6" s="417">
        <v>987519</v>
      </c>
      <c r="BW6" s="418"/>
      <c r="BX6" s="418"/>
      <c r="BY6" s="418"/>
      <c r="BZ6" s="418"/>
      <c r="CA6" s="418"/>
      <c r="CB6" s="418"/>
      <c r="CC6" s="419"/>
      <c r="CD6" s="457" t="s">
        <v>104</v>
      </c>
      <c r="CE6" s="377"/>
      <c r="CF6" s="377"/>
      <c r="CG6" s="377"/>
      <c r="CH6" s="377"/>
      <c r="CI6" s="377"/>
      <c r="CJ6" s="377"/>
      <c r="CK6" s="377"/>
      <c r="CL6" s="377"/>
      <c r="CM6" s="377"/>
      <c r="CN6" s="377"/>
      <c r="CO6" s="377"/>
      <c r="CP6" s="377"/>
      <c r="CQ6" s="377"/>
      <c r="CR6" s="377"/>
      <c r="CS6" s="458"/>
      <c r="CT6" s="560">
        <v>88.8</v>
      </c>
      <c r="CU6" s="561"/>
      <c r="CV6" s="561"/>
      <c r="CW6" s="561"/>
      <c r="CX6" s="561"/>
      <c r="CY6" s="561"/>
      <c r="CZ6" s="561"/>
      <c r="DA6" s="562"/>
      <c r="DB6" s="560">
        <v>88.5</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105</v>
      </c>
      <c r="AN7" s="374"/>
      <c r="AO7" s="374"/>
      <c r="AP7" s="374"/>
      <c r="AQ7" s="374"/>
      <c r="AR7" s="374"/>
      <c r="AS7" s="374"/>
      <c r="AT7" s="375"/>
      <c r="AU7" s="475" t="s">
        <v>94</v>
      </c>
      <c r="AV7" s="476"/>
      <c r="AW7" s="476"/>
      <c r="AX7" s="476"/>
      <c r="AY7" s="431" t="s">
        <v>106</v>
      </c>
      <c r="AZ7" s="432"/>
      <c r="BA7" s="432"/>
      <c r="BB7" s="432"/>
      <c r="BC7" s="432"/>
      <c r="BD7" s="432"/>
      <c r="BE7" s="432"/>
      <c r="BF7" s="432"/>
      <c r="BG7" s="432"/>
      <c r="BH7" s="432"/>
      <c r="BI7" s="432"/>
      <c r="BJ7" s="432"/>
      <c r="BK7" s="432"/>
      <c r="BL7" s="432"/>
      <c r="BM7" s="433"/>
      <c r="BN7" s="417">
        <v>146404</v>
      </c>
      <c r="BO7" s="418"/>
      <c r="BP7" s="418"/>
      <c r="BQ7" s="418"/>
      <c r="BR7" s="418"/>
      <c r="BS7" s="418"/>
      <c r="BT7" s="418"/>
      <c r="BU7" s="419"/>
      <c r="BV7" s="417">
        <v>119521</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9567239</v>
      </c>
      <c r="CU7" s="418"/>
      <c r="CV7" s="418"/>
      <c r="CW7" s="418"/>
      <c r="CX7" s="418"/>
      <c r="CY7" s="418"/>
      <c r="CZ7" s="418"/>
      <c r="DA7" s="419"/>
      <c r="DB7" s="417">
        <v>9609794</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94</v>
      </c>
      <c r="AV8" s="476"/>
      <c r="AW8" s="476"/>
      <c r="AX8" s="476"/>
      <c r="AY8" s="431" t="s">
        <v>109</v>
      </c>
      <c r="AZ8" s="432"/>
      <c r="BA8" s="432"/>
      <c r="BB8" s="432"/>
      <c r="BC8" s="432"/>
      <c r="BD8" s="432"/>
      <c r="BE8" s="432"/>
      <c r="BF8" s="432"/>
      <c r="BG8" s="432"/>
      <c r="BH8" s="432"/>
      <c r="BI8" s="432"/>
      <c r="BJ8" s="432"/>
      <c r="BK8" s="432"/>
      <c r="BL8" s="432"/>
      <c r="BM8" s="433"/>
      <c r="BN8" s="417">
        <v>1233060</v>
      </c>
      <c r="BO8" s="418"/>
      <c r="BP8" s="418"/>
      <c r="BQ8" s="418"/>
      <c r="BR8" s="418"/>
      <c r="BS8" s="418"/>
      <c r="BT8" s="418"/>
      <c r="BU8" s="419"/>
      <c r="BV8" s="417">
        <v>867998</v>
      </c>
      <c r="BW8" s="418"/>
      <c r="BX8" s="418"/>
      <c r="BY8" s="418"/>
      <c r="BZ8" s="418"/>
      <c r="CA8" s="418"/>
      <c r="CB8" s="418"/>
      <c r="CC8" s="419"/>
      <c r="CD8" s="457" t="s">
        <v>110</v>
      </c>
      <c r="CE8" s="377"/>
      <c r="CF8" s="377"/>
      <c r="CG8" s="377"/>
      <c r="CH8" s="377"/>
      <c r="CI8" s="377"/>
      <c r="CJ8" s="377"/>
      <c r="CK8" s="377"/>
      <c r="CL8" s="377"/>
      <c r="CM8" s="377"/>
      <c r="CN8" s="377"/>
      <c r="CO8" s="377"/>
      <c r="CP8" s="377"/>
      <c r="CQ8" s="377"/>
      <c r="CR8" s="377"/>
      <c r="CS8" s="458"/>
      <c r="CT8" s="520">
        <v>1.1100000000000001</v>
      </c>
      <c r="CU8" s="521"/>
      <c r="CV8" s="521"/>
      <c r="CW8" s="521"/>
      <c r="CX8" s="521"/>
      <c r="CY8" s="521"/>
      <c r="CZ8" s="521"/>
      <c r="DA8" s="522"/>
      <c r="DB8" s="520">
        <v>1.17</v>
      </c>
      <c r="DC8" s="521"/>
      <c r="DD8" s="521"/>
      <c r="DE8" s="521"/>
      <c r="DF8" s="521"/>
      <c r="DG8" s="521"/>
      <c r="DH8" s="521"/>
      <c r="DI8" s="522"/>
    </row>
    <row r="9" spans="1:119" ht="18.75" customHeight="1" thickBot="1" x14ac:dyDescent="0.2">
      <c r="A9" s="178"/>
      <c r="B9" s="549" t="s">
        <v>111</v>
      </c>
      <c r="C9" s="550"/>
      <c r="D9" s="550"/>
      <c r="E9" s="550"/>
      <c r="F9" s="550"/>
      <c r="G9" s="550"/>
      <c r="H9" s="550"/>
      <c r="I9" s="550"/>
      <c r="J9" s="550"/>
      <c r="K9" s="468"/>
      <c r="L9" s="551" t="s">
        <v>112</v>
      </c>
      <c r="M9" s="552"/>
      <c r="N9" s="552"/>
      <c r="O9" s="552"/>
      <c r="P9" s="552"/>
      <c r="Q9" s="553"/>
      <c r="R9" s="554">
        <v>42449</v>
      </c>
      <c r="S9" s="555"/>
      <c r="T9" s="555"/>
      <c r="U9" s="555"/>
      <c r="V9" s="556"/>
      <c r="W9" s="486" t="s">
        <v>113</v>
      </c>
      <c r="X9" s="487"/>
      <c r="Y9" s="487"/>
      <c r="Z9" s="487"/>
      <c r="AA9" s="487"/>
      <c r="AB9" s="487"/>
      <c r="AC9" s="487"/>
      <c r="AD9" s="487"/>
      <c r="AE9" s="487"/>
      <c r="AF9" s="487"/>
      <c r="AG9" s="487"/>
      <c r="AH9" s="487"/>
      <c r="AI9" s="487"/>
      <c r="AJ9" s="487"/>
      <c r="AK9" s="487"/>
      <c r="AL9" s="557"/>
      <c r="AM9" s="474" t="s">
        <v>114</v>
      </c>
      <c r="AN9" s="374"/>
      <c r="AO9" s="374"/>
      <c r="AP9" s="374"/>
      <c r="AQ9" s="374"/>
      <c r="AR9" s="374"/>
      <c r="AS9" s="374"/>
      <c r="AT9" s="375"/>
      <c r="AU9" s="475" t="s">
        <v>115</v>
      </c>
      <c r="AV9" s="476"/>
      <c r="AW9" s="476"/>
      <c r="AX9" s="476"/>
      <c r="AY9" s="431" t="s">
        <v>116</v>
      </c>
      <c r="AZ9" s="432"/>
      <c r="BA9" s="432"/>
      <c r="BB9" s="432"/>
      <c r="BC9" s="432"/>
      <c r="BD9" s="432"/>
      <c r="BE9" s="432"/>
      <c r="BF9" s="432"/>
      <c r="BG9" s="432"/>
      <c r="BH9" s="432"/>
      <c r="BI9" s="432"/>
      <c r="BJ9" s="432"/>
      <c r="BK9" s="432"/>
      <c r="BL9" s="432"/>
      <c r="BM9" s="433"/>
      <c r="BN9" s="417">
        <v>365062</v>
      </c>
      <c r="BO9" s="418"/>
      <c r="BP9" s="418"/>
      <c r="BQ9" s="418"/>
      <c r="BR9" s="418"/>
      <c r="BS9" s="418"/>
      <c r="BT9" s="418"/>
      <c r="BU9" s="419"/>
      <c r="BV9" s="417">
        <v>155187</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3.9</v>
      </c>
      <c r="CU9" s="415"/>
      <c r="CV9" s="415"/>
      <c r="CW9" s="415"/>
      <c r="CX9" s="415"/>
      <c r="CY9" s="415"/>
      <c r="CZ9" s="415"/>
      <c r="DA9" s="416"/>
      <c r="DB9" s="414">
        <v>4.2</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118</v>
      </c>
      <c r="M10" s="374"/>
      <c r="N10" s="374"/>
      <c r="O10" s="374"/>
      <c r="P10" s="374"/>
      <c r="Q10" s="375"/>
      <c r="R10" s="370">
        <v>39549</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131597</v>
      </c>
      <c r="BO10" s="418"/>
      <c r="BP10" s="418"/>
      <c r="BQ10" s="418"/>
      <c r="BR10" s="418"/>
      <c r="BS10" s="418"/>
      <c r="BT10" s="418"/>
      <c r="BU10" s="419"/>
      <c r="BV10" s="417">
        <v>3069</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120</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128</v>
      </c>
      <c r="DC11" s="521"/>
      <c r="DD11" s="521"/>
      <c r="DE11" s="521"/>
      <c r="DF11" s="521"/>
      <c r="DG11" s="521"/>
      <c r="DH11" s="521"/>
      <c r="DI11" s="522"/>
    </row>
    <row r="12" spans="1:119" ht="18.75" customHeight="1" x14ac:dyDescent="0.15">
      <c r="A12" s="178"/>
      <c r="B12" s="523" t="s">
        <v>129</v>
      </c>
      <c r="C12" s="524"/>
      <c r="D12" s="524"/>
      <c r="E12" s="524"/>
      <c r="F12" s="524"/>
      <c r="G12" s="524"/>
      <c r="H12" s="524"/>
      <c r="I12" s="524"/>
      <c r="J12" s="524"/>
      <c r="K12" s="525"/>
      <c r="L12" s="532" t="s">
        <v>130</v>
      </c>
      <c r="M12" s="533"/>
      <c r="N12" s="533"/>
      <c r="O12" s="533"/>
      <c r="P12" s="533"/>
      <c r="Q12" s="534"/>
      <c r="R12" s="535">
        <v>42532</v>
      </c>
      <c r="S12" s="536"/>
      <c r="T12" s="536"/>
      <c r="U12" s="536"/>
      <c r="V12" s="537"/>
      <c r="W12" s="538" t="s">
        <v>1</v>
      </c>
      <c r="X12" s="476"/>
      <c r="Y12" s="476"/>
      <c r="Z12" s="476"/>
      <c r="AA12" s="476"/>
      <c r="AB12" s="539"/>
      <c r="AC12" s="540" t="s">
        <v>131</v>
      </c>
      <c r="AD12" s="541"/>
      <c r="AE12" s="541"/>
      <c r="AF12" s="541"/>
      <c r="AG12" s="542"/>
      <c r="AH12" s="540" t="s">
        <v>132</v>
      </c>
      <c r="AI12" s="541"/>
      <c r="AJ12" s="541"/>
      <c r="AK12" s="541"/>
      <c r="AL12" s="543"/>
      <c r="AM12" s="474" t="s">
        <v>133</v>
      </c>
      <c r="AN12" s="374"/>
      <c r="AO12" s="374"/>
      <c r="AP12" s="374"/>
      <c r="AQ12" s="374"/>
      <c r="AR12" s="374"/>
      <c r="AS12" s="374"/>
      <c r="AT12" s="375"/>
      <c r="AU12" s="475" t="s">
        <v>134</v>
      </c>
      <c r="AV12" s="476"/>
      <c r="AW12" s="476"/>
      <c r="AX12" s="476"/>
      <c r="AY12" s="431" t="s">
        <v>135</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780018</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137</v>
      </c>
      <c r="CU12" s="521"/>
      <c r="CV12" s="521"/>
      <c r="CW12" s="521"/>
      <c r="CX12" s="521"/>
      <c r="CY12" s="521"/>
      <c r="CZ12" s="521"/>
      <c r="DA12" s="522"/>
      <c r="DB12" s="520" t="s">
        <v>137</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138</v>
      </c>
      <c r="N13" s="502"/>
      <c r="O13" s="502"/>
      <c r="P13" s="502"/>
      <c r="Q13" s="503"/>
      <c r="R13" s="504">
        <v>41410</v>
      </c>
      <c r="S13" s="505"/>
      <c r="T13" s="505"/>
      <c r="U13" s="505"/>
      <c r="V13" s="506"/>
      <c r="W13" s="507" t="s">
        <v>139</v>
      </c>
      <c r="X13" s="403"/>
      <c r="Y13" s="403"/>
      <c r="Z13" s="403"/>
      <c r="AA13" s="403"/>
      <c r="AB13" s="404"/>
      <c r="AC13" s="370">
        <v>695</v>
      </c>
      <c r="AD13" s="371"/>
      <c r="AE13" s="371"/>
      <c r="AF13" s="371"/>
      <c r="AG13" s="372"/>
      <c r="AH13" s="370">
        <v>755</v>
      </c>
      <c r="AI13" s="371"/>
      <c r="AJ13" s="371"/>
      <c r="AK13" s="371"/>
      <c r="AL13" s="430"/>
      <c r="AM13" s="474" t="s">
        <v>140</v>
      </c>
      <c r="AN13" s="374"/>
      <c r="AO13" s="374"/>
      <c r="AP13" s="374"/>
      <c r="AQ13" s="374"/>
      <c r="AR13" s="374"/>
      <c r="AS13" s="374"/>
      <c r="AT13" s="375"/>
      <c r="AU13" s="475" t="s">
        <v>102</v>
      </c>
      <c r="AV13" s="476"/>
      <c r="AW13" s="476"/>
      <c r="AX13" s="476"/>
      <c r="AY13" s="431" t="s">
        <v>141</v>
      </c>
      <c r="AZ13" s="432"/>
      <c r="BA13" s="432"/>
      <c r="BB13" s="432"/>
      <c r="BC13" s="432"/>
      <c r="BD13" s="432"/>
      <c r="BE13" s="432"/>
      <c r="BF13" s="432"/>
      <c r="BG13" s="432"/>
      <c r="BH13" s="432"/>
      <c r="BI13" s="432"/>
      <c r="BJ13" s="432"/>
      <c r="BK13" s="432"/>
      <c r="BL13" s="432"/>
      <c r="BM13" s="433"/>
      <c r="BN13" s="417">
        <v>496659</v>
      </c>
      <c r="BO13" s="418"/>
      <c r="BP13" s="418"/>
      <c r="BQ13" s="418"/>
      <c r="BR13" s="418"/>
      <c r="BS13" s="418"/>
      <c r="BT13" s="418"/>
      <c r="BU13" s="419"/>
      <c r="BV13" s="417">
        <v>-621762</v>
      </c>
      <c r="BW13" s="418"/>
      <c r="BX13" s="418"/>
      <c r="BY13" s="418"/>
      <c r="BZ13" s="418"/>
      <c r="CA13" s="418"/>
      <c r="CB13" s="418"/>
      <c r="CC13" s="419"/>
      <c r="CD13" s="457" t="s">
        <v>142</v>
      </c>
      <c r="CE13" s="377"/>
      <c r="CF13" s="377"/>
      <c r="CG13" s="377"/>
      <c r="CH13" s="377"/>
      <c r="CI13" s="377"/>
      <c r="CJ13" s="377"/>
      <c r="CK13" s="377"/>
      <c r="CL13" s="377"/>
      <c r="CM13" s="377"/>
      <c r="CN13" s="377"/>
      <c r="CO13" s="377"/>
      <c r="CP13" s="377"/>
      <c r="CQ13" s="377"/>
      <c r="CR13" s="377"/>
      <c r="CS13" s="458"/>
      <c r="CT13" s="414">
        <v>0.6</v>
      </c>
      <c r="CU13" s="415"/>
      <c r="CV13" s="415"/>
      <c r="CW13" s="415"/>
      <c r="CX13" s="415"/>
      <c r="CY13" s="415"/>
      <c r="CZ13" s="415"/>
      <c r="DA13" s="416"/>
      <c r="DB13" s="414">
        <v>1.7</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143</v>
      </c>
      <c r="M14" s="544"/>
      <c r="N14" s="544"/>
      <c r="O14" s="544"/>
      <c r="P14" s="544"/>
      <c r="Q14" s="545"/>
      <c r="R14" s="504">
        <v>42581</v>
      </c>
      <c r="S14" s="505"/>
      <c r="T14" s="505"/>
      <c r="U14" s="505"/>
      <c r="V14" s="506"/>
      <c r="W14" s="508"/>
      <c r="X14" s="406"/>
      <c r="Y14" s="406"/>
      <c r="Z14" s="406"/>
      <c r="AA14" s="406"/>
      <c r="AB14" s="407"/>
      <c r="AC14" s="497">
        <v>3.3</v>
      </c>
      <c r="AD14" s="498"/>
      <c r="AE14" s="498"/>
      <c r="AF14" s="498"/>
      <c r="AG14" s="499"/>
      <c r="AH14" s="497">
        <v>3.8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144</v>
      </c>
      <c r="CE14" s="455"/>
      <c r="CF14" s="455"/>
      <c r="CG14" s="455"/>
      <c r="CH14" s="455"/>
      <c r="CI14" s="455"/>
      <c r="CJ14" s="455"/>
      <c r="CK14" s="455"/>
      <c r="CL14" s="455"/>
      <c r="CM14" s="455"/>
      <c r="CN14" s="455"/>
      <c r="CO14" s="455"/>
      <c r="CP14" s="455"/>
      <c r="CQ14" s="455"/>
      <c r="CR14" s="455"/>
      <c r="CS14" s="456"/>
      <c r="CT14" s="514" t="s">
        <v>137</v>
      </c>
      <c r="CU14" s="515"/>
      <c r="CV14" s="515"/>
      <c r="CW14" s="515"/>
      <c r="CX14" s="515"/>
      <c r="CY14" s="515"/>
      <c r="CZ14" s="515"/>
      <c r="DA14" s="516"/>
      <c r="DB14" s="514" t="s">
        <v>137</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138</v>
      </c>
      <c r="N15" s="502"/>
      <c r="O15" s="502"/>
      <c r="P15" s="502"/>
      <c r="Q15" s="503"/>
      <c r="R15" s="504">
        <v>41216</v>
      </c>
      <c r="S15" s="505"/>
      <c r="T15" s="505"/>
      <c r="U15" s="505"/>
      <c r="V15" s="506"/>
      <c r="W15" s="507" t="s">
        <v>145</v>
      </c>
      <c r="X15" s="403"/>
      <c r="Y15" s="403"/>
      <c r="Z15" s="403"/>
      <c r="AA15" s="403"/>
      <c r="AB15" s="404"/>
      <c r="AC15" s="370">
        <v>9862</v>
      </c>
      <c r="AD15" s="371"/>
      <c r="AE15" s="371"/>
      <c r="AF15" s="371"/>
      <c r="AG15" s="372"/>
      <c r="AH15" s="370">
        <v>8831</v>
      </c>
      <c r="AI15" s="371"/>
      <c r="AJ15" s="371"/>
      <c r="AK15" s="371"/>
      <c r="AL15" s="430"/>
      <c r="AM15" s="474"/>
      <c r="AN15" s="374"/>
      <c r="AO15" s="374"/>
      <c r="AP15" s="374"/>
      <c r="AQ15" s="374"/>
      <c r="AR15" s="374"/>
      <c r="AS15" s="374"/>
      <c r="AT15" s="375"/>
      <c r="AU15" s="475"/>
      <c r="AV15" s="476"/>
      <c r="AW15" s="476"/>
      <c r="AX15" s="476"/>
      <c r="AY15" s="443" t="s">
        <v>146</v>
      </c>
      <c r="AZ15" s="444"/>
      <c r="BA15" s="444"/>
      <c r="BB15" s="444"/>
      <c r="BC15" s="444"/>
      <c r="BD15" s="444"/>
      <c r="BE15" s="444"/>
      <c r="BF15" s="444"/>
      <c r="BG15" s="444"/>
      <c r="BH15" s="444"/>
      <c r="BI15" s="444"/>
      <c r="BJ15" s="444"/>
      <c r="BK15" s="444"/>
      <c r="BL15" s="444"/>
      <c r="BM15" s="445"/>
      <c r="BN15" s="446">
        <v>7463861</v>
      </c>
      <c r="BO15" s="447"/>
      <c r="BP15" s="447"/>
      <c r="BQ15" s="447"/>
      <c r="BR15" s="447"/>
      <c r="BS15" s="447"/>
      <c r="BT15" s="447"/>
      <c r="BU15" s="448"/>
      <c r="BV15" s="446">
        <v>7480131</v>
      </c>
      <c r="BW15" s="447"/>
      <c r="BX15" s="447"/>
      <c r="BY15" s="447"/>
      <c r="BZ15" s="447"/>
      <c r="CA15" s="447"/>
      <c r="CB15" s="447"/>
      <c r="CC15" s="448"/>
      <c r="CD15" s="517" t="s">
        <v>147</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148</v>
      </c>
      <c r="M16" s="492"/>
      <c r="N16" s="492"/>
      <c r="O16" s="492"/>
      <c r="P16" s="492"/>
      <c r="Q16" s="493"/>
      <c r="R16" s="494" t="s">
        <v>149</v>
      </c>
      <c r="S16" s="495"/>
      <c r="T16" s="495"/>
      <c r="U16" s="495"/>
      <c r="V16" s="496"/>
      <c r="W16" s="508"/>
      <c r="X16" s="406"/>
      <c r="Y16" s="406"/>
      <c r="Z16" s="406"/>
      <c r="AA16" s="406"/>
      <c r="AB16" s="407"/>
      <c r="AC16" s="497">
        <v>46.2</v>
      </c>
      <c r="AD16" s="498"/>
      <c r="AE16" s="498"/>
      <c r="AF16" s="498"/>
      <c r="AG16" s="499"/>
      <c r="AH16" s="497">
        <v>45</v>
      </c>
      <c r="AI16" s="498"/>
      <c r="AJ16" s="498"/>
      <c r="AK16" s="498"/>
      <c r="AL16" s="500"/>
      <c r="AM16" s="474"/>
      <c r="AN16" s="374"/>
      <c r="AO16" s="374"/>
      <c r="AP16" s="374"/>
      <c r="AQ16" s="374"/>
      <c r="AR16" s="374"/>
      <c r="AS16" s="374"/>
      <c r="AT16" s="375"/>
      <c r="AU16" s="475"/>
      <c r="AV16" s="476"/>
      <c r="AW16" s="476"/>
      <c r="AX16" s="476"/>
      <c r="AY16" s="431" t="s">
        <v>150</v>
      </c>
      <c r="AZ16" s="432"/>
      <c r="BA16" s="432"/>
      <c r="BB16" s="432"/>
      <c r="BC16" s="432"/>
      <c r="BD16" s="432"/>
      <c r="BE16" s="432"/>
      <c r="BF16" s="432"/>
      <c r="BG16" s="432"/>
      <c r="BH16" s="432"/>
      <c r="BI16" s="432"/>
      <c r="BJ16" s="432"/>
      <c r="BK16" s="432"/>
      <c r="BL16" s="432"/>
      <c r="BM16" s="433"/>
      <c r="BN16" s="417">
        <v>7309955</v>
      </c>
      <c r="BO16" s="418"/>
      <c r="BP16" s="418"/>
      <c r="BQ16" s="418"/>
      <c r="BR16" s="418"/>
      <c r="BS16" s="418"/>
      <c r="BT16" s="418"/>
      <c r="BU16" s="419"/>
      <c r="BV16" s="417">
        <v>6855718</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151</v>
      </c>
      <c r="N17" s="511"/>
      <c r="O17" s="511"/>
      <c r="P17" s="511"/>
      <c r="Q17" s="512"/>
      <c r="R17" s="494" t="s">
        <v>152</v>
      </c>
      <c r="S17" s="495"/>
      <c r="T17" s="495"/>
      <c r="U17" s="495"/>
      <c r="V17" s="496"/>
      <c r="W17" s="507" t="s">
        <v>153</v>
      </c>
      <c r="X17" s="403"/>
      <c r="Y17" s="403"/>
      <c r="Z17" s="403"/>
      <c r="AA17" s="403"/>
      <c r="AB17" s="404"/>
      <c r="AC17" s="370">
        <v>10784</v>
      </c>
      <c r="AD17" s="371"/>
      <c r="AE17" s="371"/>
      <c r="AF17" s="371"/>
      <c r="AG17" s="372"/>
      <c r="AH17" s="370">
        <v>10029</v>
      </c>
      <c r="AI17" s="371"/>
      <c r="AJ17" s="371"/>
      <c r="AK17" s="371"/>
      <c r="AL17" s="430"/>
      <c r="AM17" s="474"/>
      <c r="AN17" s="374"/>
      <c r="AO17" s="374"/>
      <c r="AP17" s="374"/>
      <c r="AQ17" s="374"/>
      <c r="AR17" s="374"/>
      <c r="AS17" s="374"/>
      <c r="AT17" s="375"/>
      <c r="AU17" s="475"/>
      <c r="AV17" s="476"/>
      <c r="AW17" s="476"/>
      <c r="AX17" s="476"/>
      <c r="AY17" s="431" t="s">
        <v>154</v>
      </c>
      <c r="AZ17" s="432"/>
      <c r="BA17" s="432"/>
      <c r="BB17" s="432"/>
      <c r="BC17" s="432"/>
      <c r="BD17" s="432"/>
      <c r="BE17" s="432"/>
      <c r="BF17" s="432"/>
      <c r="BG17" s="432"/>
      <c r="BH17" s="432"/>
      <c r="BI17" s="432"/>
      <c r="BJ17" s="432"/>
      <c r="BK17" s="432"/>
      <c r="BL17" s="432"/>
      <c r="BM17" s="433"/>
      <c r="BN17" s="417">
        <v>9567239</v>
      </c>
      <c r="BO17" s="418"/>
      <c r="BP17" s="418"/>
      <c r="BQ17" s="418"/>
      <c r="BR17" s="418"/>
      <c r="BS17" s="418"/>
      <c r="BT17" s="418"/>
      <c r="BU17" s="419"/>
      <c r="BV17" s="417">
        <v>9609794</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155</v>
      </c>
      <c r="C18" s="468"/>
      <c r="D18" s="468"/>
      <c r="E18" s="469"/>
      <c r="F18" s="469"/>
      <c r="G18" s="469"/>
      <c r="H18" s="469"/>
      <c r="I18" s="469"/>
      <c r="J18" s="469"/>
      <c r="K18" s="469"/>
      <c r="L18" s="470">
        <v>56.72</v>
      </c>
      <c r="M18" s="470"/>
      <c r="N18" s="470"/>
      <c r="O18" s="470"/>
      <c r="P18" s="470"/>
      <c r="Q18" s="470"/>
      <c r="R18" s="471"/>
      <c r="S18" s="471"/>
      <c r="T18" s="471"/>
      <c r="U18" s="471"/>
      <c r="V18" s="472"/>
      <c r="W18" s="488"/>
      <c r="X18" s="489"/>
      <c r="Y18" s="489"/>
      <c r="Z18" s="489"/>
      <c r="AA18" s="489"/>
      <c r="AB18" s="513"/>
      <c r="AC18" s="387">
        <v>50.5</v>
      </c>
      <c r="AD18" s="388"/>
      <c r="AE18" s="388"/>
      <c r="AF18" s="388"/>
      <c r="AG18" s="473"/>
      <c r="AH18" s="387">
        <v>51.1</v>
      </c>
      <c r="AI18" s="388"/>
      <c r="AJ18" s="388"/>
      <c r="AK18" s="388"/>
      <c r="AL18" s="389"/>
      <c r="AM18" s="474"/>
      <c r="AN18" s="374"/>
      <c r="AO18" s="374"/>
      <c r="AP18" s="374"/>
      <c r="AQ18" s="374"/>
      <c r="AR18" s="374"/>
      <c r="AS18" s="374"/>
      <c r="AT18" s="375"/>
      <c r="AU18" s="475"/>
      <c r="AV18" s="476"/>
      <c r="AW18" s="476"/>
      <c r="AX18" s="476"/>
      <c r="AY18" s="431" t="s">
        <v>156</v>
      </c>
      <c r="AZ18" s="432"/>
      <c r="BA18" s="432"/>
      <c r="BB18" s="432"/>
      <c r="BC18" s="432"/>
      <c r="BD18" s="432"/>
      <c r="BE18" s="432"/>
      <c r="BF18" s="432"/>
      <c r="BG18" s="432"/>
      <c r="BH18" s="432"/>
      <c r="BI18" s="432"/>
      <c r="BJ18" s="432"/>
      <c r="BK18" s="432"/>
      <c r="BL18" s="432"/>
      <c r="BM18" s="433"/>
      <c r="BN18" s="417">
        <v>8611898</v>
      </c>
      <c r="BO18" s="418"/>
      <c r="BP18" s="418"/>
      <c r="BQ18" s="418"/>
      <c r="BR18" s="418"/>
      <c r="BS18" s="418"/>
      <c r="BT18" s="418"/>
      <c r="BU18" s="419"/>
      <c r="BV18" s="417">
        <v>8554446</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157</v>
      </c>
      <c r="C19" s="468"/>
      <c r="D19" s="468"/>
      <c r="E19" s="469"/>
      <c r="F19" s="469"/>
      <c r="G19" s="469"/>
      <c r="H19" s="469"/>
      <c r="I19" s="469"/>
      <c r="J19" s="469"/>
      <c r="K19" s="469"/>
      <c r="L19" s="477">
        <v>748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158</v>
      </c>
      <c r="AZ19" s="432"/>
      <c r="BA19" s="432"/>
      <c r="BB19" s="432"/>
      <c r="BC19" s="432"/>
      <c r="BD19" s="432"/>
      <c r="BE19" s="432"/>
      <c r="BF19" s="432"/>
      <c r="BG19" s="432"/>
      <c r="BH19" s="432"/>
      <c r="BI19" s="432"/>
      <c r="BJ19" s="432"/>
      <c r="BK19" s="432"/>
      <c r="BL19" s="432"/>
      <c r="BM19" s="433"/>
      <c r="BN19" s="417">
        <v>14653494</v>
      </c>
      <c r="BO19" s="418"/>
      <c r="BP19" s="418"/>
      <c r="BQ19" s="418"/>
      <c r="BR19" s="418"/>
      <c r="BS19" s="418"/>
      <c r="BT19" s="418"/>
      <c r="BU19" s="419"/>
      <c r="BV19" s="417">
        <v>14592095</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159</v>
      </c>
      <c r="C20" s="468"/>
      <c r="D20" s="468"/>
      <c r="E20" s="469"/>
      <c r="F20" s="469"/>
      <c r="G20" s="469"/>
      <c r="H20" s="469"/>
      <c r="I20" s="469"/>
      <c r="J20" s="469"/>
      <c r="K20" s="469"/>
      <c r="L20" s="477">
        <v>15810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160</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161</v>
      </c>
      <c r="C22" s="394"/>
      <c r="D22" s="395"/>
      <c r="E22" s="402" t="s">
        <v>1</v>
      </c>
      <c r="F22" s="403"/>
      <c r="G22" s="403"/>
      <c r="H22" s="403"/>
      <c r="I22" s="403"/>
      <c r="J22" s="403"/>
      <c r="K22" s="404"/>
      <c r="L22" s="402" t="s">
        <v>162</v>
      </c>
      <c r="M22" s="403"/>
      <c r="N22" s="403"/>
      <c r="O22" s="403"/>
      <c r="P22" s="404"/>
      <c r="Q22" s="408" t="s">
        <v>163</v>
      </c>
      <c r="R22" s="409"/>
      <c r="S22" s="409"/>
      <c r="T22" s="409"/>
      <c r="U22" s="409"/>
      <c r="V22" s="410"/>
      <c r="W22" s="459" t="s">
        <v>164</v>
      </c>
      <c r="X22" s="394"/>
      <c r="Y22" s="395"/>
      <c r="Z22" s="402" t="s">
        <v>1</v>
      </c>
      <c r="AA22" s="403"/>
      <c r="AB22" s="403"/>
      <c r="AC22" s="403"/>
      <c r="AD22" s="403"/>
      <c r="AE22" s="403"/>
      <c r="AF22" s="403"/>
      <c r="AG22" s="404"/>
      <c r="AH22" s="420" t="s">
        <v>165</v>
      </c>
      <c r="AI22" s="403"/>
      <c r="AJ22" s="403"/>
      <c r="AK22" s="403"/>
      <c r="AL22" s="404"/>
      <c r="AM22" s="420" t="s">
        <v>166</v>
      </c>
      <c r="AN22" s="421"/>
      <c r="AO22" s="421"/>
      <c r="AP22" s="421"/>
      <c r="AQ22" s="421"/>
      <c r="AR22" s="422"/>
      <c r="AS22" s="408" t="s">
        <v>163</v>
      </c>
      <c r="AT22" s="409"/>
      <c r="AU22" s="409"/>
      <c r="AV22" s="409"/>
      <c r="AW22" s="409"/>
      <c r="AX22" s="426"/>
      <c r="AY22" s="443" t="s">
        <v>167</v>
      </c>
      <c r="AZ22" s="444"/>
      <c r="BA22" s="444"/>
      <c r="BB22" s="444"/>
      <c r="BC22" s="444"/>
      <c r="BD22" s="444"/>
      <c r="BE22" s="444"/>
      <c r="BF22" s="444"/>
      <c r="BG22" s="444"/>
      <c r="BH22" s="444"/>
      <c r="BI22" s="444"/>
      <c r="BJ22" s="444"/>
      <c r="BK22" s="444"/>
      <c r="BL22" s="444"/>
      <c r="BM22" s="445"/>
      <c r="BN22" s="446">
        <v>3575153</v>
      </c>
      <c r="BO22" s="447"/>
      <c r="BP22" s="447"/>
      <c r="BQ22" s="447"/>
      <c r="BR22" s="447"/>
      <c r="BS22" s="447"/>
      <c r="BT22" s="447"/>
      <c r="BU22" s="448"/>
      <c r="BV22" s="446">
        <v>3583166</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168</v>
      </c>
      <c r="AZ23" s="432"/>
      <c r="BA23" s="432"/>
      <c r="BB23" s="432"/>
      <c r="BC23" s="432"/>
      <c r="BD23" s="432"/>
      <c r="BE23" s="432"/>
      <c r="BF23" s="432"/>
      <c r="BG23" s="432"/>
      <c r="BH23" s="432"/>
      <c r="BI23" s="432"/>
      <c r="BJ23" s="432"/>
      <c r="BK23" s="432"/>
      <c r="BL23" s="432"/>
      <c r="BM23" s="433"/>
      <c r="BN23" s="417">
        <v>1853339</v>
      </c>
      <c r="BO23" s="418"/>
      <c r="BP23" s="418"/>
      <c r="BQ23" s="418"/>
      <c r="BR23" s="418"/>
      <c r="BS23" s="418"/>
      <c r="BT23" s="418"/>
      <c r="BU23" s="419"/>
      <c r="BV23" s="417">
        <v>1850260</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169</v>
      </c>
      <c r="F24" s="374"/>
      <c r="G24" s="374"/>
      <c r="H24" s="374"/>
      <c r="I24" s="374"/>
      <c r="J24" s="374"/>
      <c r="K24" s="375"/>
      <c r="L24" s="370">
        <v>1</v>
      </c>
      <c r="M24" s="371"/>
      <c r="N24" s="371"/>
      <c r="O24" s="371"/>
      <c r="P24" s="372"/>
      <c r="Q24" s="370">
        <v>8600</v>
      </c>
      <c r="R24" s="371"/>
      <c r="S24" s="371"/>
      <c r="T24" s="371"/>
      <c r="U24" s="371"/>
      <c r="V24" s="372"/>
      <c r="W24" s="460"/>
      <c r="X24" s="397"/>
      <c r="Y24" s="398"/>
      <c r="Z24" s="373" t="s">
        <v>170</v>
      </c>
      <c r="AA24" s="374"/>
      <c r="AB24" s="374"/>
      <c r="AC24" s="374"/>
      <c r="AD24" s="374"/>
      <c r="AE24" s="374"/>
      <c r="AF24" s="374"/>
      <c r="AG24" s="375"/>
      <c r="AH24" s="370">
        <v>336</v>
      </c>
      <c r="AI24" s="371"/>
      <c r="AJ24" s="371"/>
      <c r="AK24" s="371"/>
      <c r="AL24" s="372"/>
      <c r="AM24" s="370">
        <v>970368</v>
      </c>
      <c r="AN24" s="371"/>
      <c r="AO24" s="371"/>
      <c r="AP24" s="371"/>
      <c r="AQ24" s="371"/>
      <c r="AR24" s="372"/>
      <c r="AS24" s="370">
        <v>2888</v>
      </c>
      <c r="AT24" s="371"/>
      <c r="AU24" s="371"/>
      <c r="AV24" s="371"/>
      <c r="AW24" s="371"/>
      <c r="AX24" s="430"/>
      <c r="AY24" s="390" t="s">
        <v>171</v>
      </c>
      <c r="AZ24" s="391"/>
      <c r="BA24" s="391"/>
      <c r="BB24" s="391"/>
      <c r="BC24" s="391"/>
      <c r="BD24" s="391"/>
      <c r="BE24" s="391"/>
      <c r="BF24" s="391"/>
      <c r="BG24" s="391"/>
      <c r="BH24" s="391"/>
      <c r="BI24" s="391"/>
      <c r="BJ24" s="391"/>
      <c r="BK24" s="391"/>
      <c r="BL24" s="391"/>
      <c r="BM24" s="392"/>
      <c r="BN24" s="417">
        <v>3002067</v>
      </c>
      <c r="BO24" s="418"/>
      <c r="BP24" s="418"/>
      <c r="BQ24" s="418"/>
      <c r="BR24" s="418"/>
      <c r="BS24" s="418"/>
      <c r="BT24" s="418"/>
      <c r="BU24" s="419"/>
      <c r="BV24" s="417">
        <v>2940055</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172</v>
      </c>
      <c r="F25" s="374"/>
      <c r="G25" s="374"/>
      <c r="H25" s="374"/>
      <c r="I25" s="374"/>
      <c r="J25" s="374"/>
      <c r="K25" s="375"/>
      <c r="L25" s="370">
        <v>1</v>
      </c>
      <c r="M25" s="371"/>
      <c r="N25" s="371"/>
      <c r="O25" s="371"/>
      <c r="P25" s="372"/>
      <c r="Q25" s="370">
        <v>6700</v>
      </c>
      <c r="R25" s="371"/>
      <c r="S25" s="371"/>
      <c r="T25" s="371"/>
      <c r="U25" s="371"/>
      <c r="V25" s="372"/>
      <c r="W25" s="460"/>
      <c r="X25" s="397"/>
      <c r="Y25" s="398"/>
      <c r="Z25" s="373" t="s">
        <v>173</v>
      </c>
      <c r="AA25" s="374"/>
      <c r="AB25" s="374"/>
      <c r="AC25" s="374"/>
      <c r="AD25" s="374"/>
      <c r="AE25" s="374"/>
      <c r="AF25" s="374"/>
      <c r="AG25" s="375"/>
      <c r="AH25" s="370">
        <v>59</v>
      </c>
      <c r="AI25" s="371"/>
      <c r="AJ25" s="371"/>
      <c r="AK25" s="371"/>
      <c r="AL25" s="372"/>
      <c r="AM25" s="370">
        <v>161601</v>
      </c>
      <c r="AN25" s="371"/>
      <c r="AO25" s="371"/>
      <c r="AP25" s="371"/>
      <c r="AQ25" s="371"/>
      <c r="AR25" s="372"/>
      <c r="AS25" s="370">
        <v>2739</v>
      </c>
      <c r="AT25" s="371"/>
      <c r="AU25" s="371"/>
      <c r="AV25" s="371"/>
      <c r="AW25" s="371"/>
      <c r="AX25" s="430"/>
      <c r="AY25" s="443" t="s">
        <v>174</v>
      </c>
      <c r="AZ25" s="444"/>
      <c r="BA25" s="444"/>
      <c r="BB25" s="444"/>
      <c r="BC25" s="444"/>
      <c r="BD25" s="444"/>
      <c r="BE25" s="444"/>
      <c r="BF25" s="444"/>
      <c r="BG25" s="444"/>
      <c r="BH25" s="444"/>
      <c r="BI25" s="444"/>
      <c r="BJ25" s="444"/>
      <c r="BK25" s="444"/>
      <c r="BL25" s="444"/>
      <c r="BM25" s="445"/>
      <c r="BN25" s="446">
        <v>2727351</v>
      </c>
      <c r="BO25" s="447"/>
      <c r="BP25" s="447"/>
      <c r="BQ25" s="447"/>
      <c r="BR25" s="447"/>
      <c r="BS25" s="447"/>
      <c r="BT25" s="447"/>
      <c r="BU25" s="448"/>
      <c r="BV25" s="446">
        <v>3419923</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175</v>
      </c>
      <c r="F26" s="374"/>
      <c r="G26" s="374"/>
      <c r="H26" s="374"/>
      <c r="I26" s="374"/>
      <c r="J26" s="374"/>
      <c r="K26" s="375"/>
      <c r="L26" s="370">
        <v>1</v>
      </c>
      <c r="M26" s="371"/>
      <c r="N26" s="371"/>
      <c r="O26" s="371"/>
      <c r="P26" s="372"/>
      <c r="Q26" s="370">
        <v>6200</v>
      </c>
      <c r="R26" s="371"/>
      <c r="S26" s="371"/>
      <c r="T26" s="371"/>
      <c r="U26" s="371"/>
      <c r="V26" s="372"/>
      <c r="W26" s="460"/>
      <c r="X26" s="397"/>
      <c r="Y26" s="398"/>
      <c r="Z26" s="373" t="s">
        <v>176</v>
      </c>
      <c r="AA26" s="428"/>
      <c r="AB26" s="428"/>
      <c r="AC26" s="428"/>
      <c r="AD26" s="428"/>
      <c r="AE26" s="428"/>
      <c r="AF26" s="428"/>
      <c r="AG26" s="429"/>
      <c r="AH26" s="370">
        <v>13</v>
      </c>
      <c r="AI26" s="371"/>
      <c r="AJ26" s="371"/>
      <c r="AK26" s="371"/>
      <c r="AL26" s="372"/>
      <c r="AM26" s="370">
        <v>33462</v>
      </c>
      <c r="AN26" s="371"/>
      <c r="AO26" s="371"/>
      <c r="AP26" s="371"/>
      <c r="AQ26" s="371"/>
      <c r="AR26" s="372"/>
      <c r="AS26" s="370">
        <v>2574</v>
      </c>
      <c r="AT26" s="371"/>
      <c r="AU26" s="371"/>
      <c r="AV26" s="371"/>
      <c r="AW26" s="371"/>
      <c r="AX26" s="430"/>
      <c r="AY26" s="457" t="s">
        <v>177</v>
      </c>
      <c r="AZ26" s="377"/>
      <c r="BA26" s="377"/>
      <c r="BB26" s="377"/>
      <c r="BC26" s="377"/>
      <c r="BD26" s="377"/>
      <c r="BE26" s="377"/>
      <c r="BF26" s="377"/>
      <c r="BG26" s="377"/>
      <c r="BH26" s="377"/>
      <c r="BI26" s="377"/>
      <c r="BJ26" s="377"/>
      <c r="BK26" s="377"/>
      <c r="BL26" s="377"/>
      <c r="BM26" s="458"/>
      <c r="BN26" s="417" t="s">
        <v>178</v>
      </c>
      <c r="BO26" s="418"/>
      <c r="BP26" s="418"/>
      <c r="BQ26" s="418"/>
      <c r="BR26" s="418"/>
      <c r="BS26" s="418"/>
      <c r="BT26" s="418"/>
      <c r="BU26" s="419"/>
      <c r="BV26" s="417" t="s">
        <v>178</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179</v>
      </c>
      <c r="F27" s="374"/>
      <c r="G27" s="374"/>
      <c r="H27" s="374"/>
      <c r="I27" s="374"/>
      <c r="J27" s="374"/>
      <c r="K27" s="375"/>
      <c r="L27" s="370">
        <v>1</v>
      </c>
      <c r="M27" s="371"/>
      <c r="N27" s="371"/>
      <c r="O27" s="371"/>
      <c r="P27" s="372"/>
      <c r="Q27" s="370">
        <v>4200</v>
      </c>
      <c r="R27" s="371"/>
      <c r="S27" s="371"/>
      <c r="T27" s="371"/>
      <c r="U27" s="371"/>
      <c r="V27" s="372"/>
      <c r="W27" s="460"/>
      <c r="X27" s="397"/>
      <c r="Y27" s="398"/>
      <c r="Z27" s="373" t="s">
        <v>180</v>
      </c>
      <c r="AA27" s="374"/>
      <c r="AB27" s="374"/>
      <c r="AC27" s="374"/>
      <c r="AD27" s="374"/>
      <c r="AE27" s="374"/>
      <c r="AF27" s="374"/>
      <c r="AG27" s="375"/>
      <c r="AH27" s="370">
        <v>3</v>
      </c>
      <c r="AI27" s="371"/>
      <c r="AJ27" s="371"/>
      <c r="AK27" s="371"/>
      <c r="AL27" s="372"/>
      <c r="AM27" s="370">
        <v>12372</v>
      </c>
      <c r="AN27" s="371"/>
      <c r="AO27" s="371"/>
      <c r="AP27" s="371"/>
      <c r="AQ27" s="371"/>
      <c r="AR27" s="372"/>
      <c r="AS27" s="370">
        <v>4124</v>
      </c>
      <c r="AT27" s="371"/>
      <c r="AU27" s="371"/>
      <c r="AV27" s="371"/>
      <c r="AW27" s="371"/>
      <c r="AX27" s="430"/>
      <c r="AY27" s="454" t="s">
        <v>181</v>
      </c>
      <c r="AZ27" s="455"/>
      <c r="BA27" s="455"/>
      <c r="BB27" s="455"/>
      <c r="BC27" s="455"/>
      <c r="BD27" s="455"/>
      <c r="BE27" s="455"/>
      <c r="BF27" s="455"/>
      <c r="BG27" s="455"/>
      <c r="BH27" s="455"/>
      <c r="BI27" s="455"/>
      <c r="BJ27" s="455"/>
      <c r="BK27" s="455"/>
      <c r="BL27" s="455"/>
      <c r="BM27" s="456"/>
      <c r="BN27" s="451">
        <v>206381</v>
      </c>
      <c r="BO27" s="452"/>
      <c r="BP27" s="452"/>
      <c r="BQ27" s="452"/>
      <c r="BR27" s="452"/>
      <c r="BS27" s="452"/>
      <c r="BT27" s="452"/>
      <c r="BU27" s="453"/>
      <c r="BV27" s="451">
        <v>364064</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182</v>
      </c>
      <c r="F28" s="374"/>
      <c r="G28" s="374"/>
      <c r="H28" s="374"/>
      <c r="I28" s="374"/>
      <c r="J28" s="374"/>
      <c r="K28" s="375"/>
      <c r="L28" s="370">
        <v>1</v>
      </c>
      <c r="M28" s="371"/>
      <c r="N28" s="371"/>
      <c r="O28" s="371"/>
      <c r="P28" s="372"/>
      <c r="Q28" s="370">
        <v>3300</v>
      </c>
      <c r="R28" s="371"/>
      <c r="S28" s="371"/>
      <c r="T28" s="371"/>
      <c r="U28" s="371"/>
      <c r="V28" s="372"/>
      <c r="W28" s="460"/>
      <c r="X28" s="397"/>
      <c r="Y28" s="398"/>
      <c r="Z28" s="373" t="s">
        <v>183</v>
      </c>
      <c r="AA28" s="374"/>
      <c r="AB28" s="374"/>
      <c r="AC28" s="374"/>
      <c r="AD28" s="374"/>
      <c r="AE28" s="374"/>
      <c r="AF28" s="374"/>
      <c r="AG28" s="375"/>
      <c r="AH28" s="370" t="s">
        <v>178</v>
      </c>
      <c r="AI28" s="371"/>
      <c r="AJ28" s="371"/>
      <c r="AK28" s="371"/>
      <c r="AL28" s="372"/>
      <c r="AM28" s="370" t="s">
        <v>178</v>
      </c>
      <c r="AN28" s="371"/>
      <c r="AO28" s="371"/>
      <c r="AP28" s="371"/>
      <c r="AQ28" s="371"/>
      <c r="AR28" s="372"/>
      <c r="AS28" s="370" t="s">
        <v>178</v>
      </c>
      <c r="AT28" s="371"/>
      <c r="AU28" s="371"/>
      <c r="AV28" s="371"/>
      <c r="AW28" s="371"/>
      <c r="AX28" s="430"/>
      <c r="AY28" s="434" t="s">
        <v>184</v>
      </c>
      <c r="AZ28" s="435"/>
      <c r="BA28" s="435"/>
      <c r="BB28" s="436"/>
      <c r="BC28" s="443" t="s">
        <v>48</v>
      </c>
      <c r="BD28" s="444"/>
      <c r="BE28" s="444"/>
      <c r="BF28" s="444"/>
      <c r="BG28" s="444"/>
      <c r="BH28" s="444"/>
      <c r="BI28" s="444"/>
      <c r="BJ28" s="444"/>
      <c r="BK28" s="444"/>
      <c r="BL28" s="444"/>
      <c r="BM28" s="445"/>
      <c r="BN28" s="446">
        <v>2490122</v>
      </c>
      <c r="BO28" s="447"/>
      <c r="BP28" s="447"/>
      <c r="BQ28" s="447"/>
      <c r="BR28" s="447"/>
      <c r="BS28" s="447"/>
      <c r="BT28" s="447"/>
      <c r="BU28" s="448"/>
      <c r="BV28" s="446">
        <v>2358525</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185</v>
      </c>
      <c r="F29" s="374"/>
      <c r="G29" s="374"/>
      <c r="H29" s="374"/>
      <c r="I29" s="374"/>
      <c r="J29" s="374"/>
      <c r="K29" s="375"/>
      <c r="L29" s="370">
        <v>14</v>
      </c>
      <c r="M29" s="371"/>
      <c r="N29" s="371"/>
      <c r="O29" s="371"/>
      <c r="P29" s="372"/>
      <c r="Q29" s="370">
        <v>3000</v>
      </c>
      <c r="R29" s="371"/>
      <c r="S29" s="371"/>
      <c r="T29" s="371"/>
      <c r="U29" s="371"/>
      <c r="V29" s="372"/>
      <c r="W29" s="461"/>
      <c r="X29" s="462"/>
      <c r="Y29" s="463"/>
      <c r="Z29" s="373" t="s">
        <v>186</v>
      </c>
      <c r="AA29" s="374"/>
      <c r="AB29" s="374"/>
      <c r="AC29" s="374"/>
      <c r="AD29" s="374"/>
      <c r="AE29" s="374"/>
      <c r="AF29" s="374"/>
      <c r="AG29" s="375"/>
      <c r="AH29" s="370">
        <v>339</v>
      </c>
      <c r="AI29" s="371"/>
      <c r="AJ29" s="371"/>
      <c r="AK29" s="371"/>
      <c r="AL29" s="372"/>
      <c r="AM29" s="370">
        <v>982740</v>
      </c>
      <c r="AN29" s="371"/>
      <c r="AO29" s="371"/>
      <c r="AP29" s="371"/>
      <c r="AQ29" s="371"/>
      <c r="AR29" s="372"/>
      <c r="AS29" s="370">
        <v>2899</v>
      </c>
      <c r="AT29" s="371"/>
      <c r="AU29" s="371"/>
      <c r="AV29" s="371"/>
      <c r="AW29" s="371"/>
      <c r="AX29" s="430"/>
      <c r="AY29" s="437"/>
      <c r="AZ29" s="438"/>
      <c r="BA29" s="438"/>
      <c r="BB29" s="439"/>
      <c r="BC29" s="431" t="s">
        <v>187</v>
      </c>
      <c r="BD29" s="432"/>
      <c r="BE29" s="432"/>
      <c r="BF29" s="432"/>
      <c r="BG29" s="432"/>
      <c r="BH29" s="432"/>
      <c r="BI29" s="432"/>
      <c r="BJ29" s="432"/>
      <c r="BK29" s="432"/>
      <c r="BL29" s="432"/>
      <c r="BM29" s="433"/>
      <c r="BN29" s="417" t="s">
        <v>178</v>
      </c>
      <c r="BO29" s="418"/>
      <c r="BP29" s="418"/>
      <c r="BQ29" s="418"/>
      <c r="BR29" s="418"/>
      <c r="BS29" s="418"/>
      <c r="BT29" s="418"/>
      <c r="BU29" s="419"/>
      <c r="BV29" s="417" t="s">
        <v>178</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188</v>
      </c>
      <c r="X30" s="385"/>
      <c r="Y30" s="385"/>
      <c r="Z30" s="385"/>
      <c r="AA30" s="385"/>
      <c r="AB30" s="385"/>
      <c r="AC30" s="385"/>
      <c r="AD30" s="385"/>
      <c r="AE30" s="385"/>
      <c r="AF30" s="385"/>
      <c r="AG30" s="386"/>
      <c r="AH30" s="387">
        <v>99.6</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1472281</v>
      </c>
      <c r="BO30" s="452"/>
      <c r="BP30" s="452"/>
      <c r="BQ30" s="452"/>
      <c r="BR30" s="452"/>
      <c r="BS30" s="452"/>
      <c r="BT30" s="452"/>
      <c r="BU30" s="453"/>
      <c r="BV30" s="451">
        <v>1387946</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189</v>
      </c>
      <c r="D32" s="376"/>
      <c r="E32" s="376"/>
      <c r="F32" s="376"/>
      <c r="G32" s="376"/>
      <c r="H32" s="376"/>
      <c r="I32" s="376"/>
      <c r="J32" s="376"/>
      <c r="K32" s="376"/>
      <c r="L32" s="376"/>
      <c r="M32" s="376"/>
      <c r="N32" s="376"/>
      <c r="O32" s="376"/>
      <c r="P32" s="376"/>
      <c r="Q32" s="376"/>
      <c r="R32" s="376"/>
      <c r="S32" s="376"/>
      <c r="U32" s="377" t="s">
        <v>190</v>
      </c>
      <c r="V32" s="377"/>
      <c r="W32" s="377"/>
      <c r="X32" s="377"/>
      <c r="Y32" s="377"/>
      <c r="Z32" s="377"/>
      <c r="AA32" s="377"/>
      <c r="AB32" s="377"/>
      <c r="AC32" s="377"/>
      <c r="AD32" s="377"/>
      <c r="AE32" s="377"/>
      <c r="AF32" s="377"/>
      <c r="AG32" s="377"/>
      <c r="AH32" s="377"/>
      <c r="AI32" s="377"/>
      <c r="AJ32" s="377"/>
      <c r="AK32" s="377"/>
      <c r="AM32" s="377" t="s">
        <v>191</v>
      </c>
      <c r="AN32" s="377"/>
      <c r="AO32" s="377"/>
      <c r="AP32" s="377"/>
      <c r="AQ32" s="377"/>
      <c r="AR32" s="377"/>
      <c r="AS32" s="377"/>
      <c r="AT32" s="377"/>
      <c r="AU32" s="377"/>
      <c r="AV32" s="377"/>
      <c r="AW32" s="377"/>
      <c r="AX32" s="377"/>
      <c r="AY32" s="377"/>
      <c r="AZ32" s="377"/>
      <c r="BA32" s="377"/>
      <c r="BB32" s="377"/>
      <c r="BC32" s="377"/>
      <c r="BE32" s="377" t="s">
        <v>192</v>
      </c>
      <c r="BF32" s="377"/>
      <c r="BG32" s="377"/>
      <c r="BH32" s="377"/>
      <c r="BI32" s="377"/>
      <c r="BJ32" s="377"/>
      <c r="BK32" s="377"/>
      <c r="BL32" s="377"/>
      <c r="BM32" s="377"/>
      <c r="BN32" s="377"/>
      <c r="BO32" s="377"/>
      <c r="BP32" s="377"/>
      <c r="BQ32" s="377"/>
      <c r="BR32" s="377"/>
      <c r="BS32" s="377"/>
      <c r="BT32" s="377"/>
      <c r="BU32" s="377"/>
      <c r="BW32" s="377" t="s">
        <v>193</v>
      </c>
      <c r="BX32" s="377"/>
      <c r="BY32" s="377"/>
      <c r="BZ32" s="377"/>
      <c r="CA32" s="377"/>
      <c r="CB32" s="377"/>
      <c r="CC32" s="377"/>
      <c r="CD32" s="377"/>
      <c r="CE32" s="377"/>
      <c r="CF32" s="377"/>
      <c r="CG32" s="377"/>
      <c r="CH32" s="377"/>
      <c r="CI32" s="377"/>
      <c r="CJ32" s="377"/>
      <c r="CK32" s="377"/>
      <c r="CL32" s="377"/>
      <c r="CM32" s="377"/>
      <c r="CO32" s="377" t="s">
        <v>194</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195</v>
      </c>
      <c r="D33" s="369"/>
      <c r="E33" s="368" t="s">
        <v>196</v>
      </c>
      <c r="F33" s="368"/>
      <c r="G33" s="368"/>
      <c r="H33" s="368"/>
      <c r="I33" s="368"/>
      <c r="J33" s="368"/>
      <c r="K33" s="368"/>
      <c r="L33" s="368"/>
      <c r="M33" s="368"/>
      <c r="N33" s="368"/>
      <c r="O33" s="368"/>
      <c r="P33" s="368"/>
      <c r="Q33" s="368"/>
      <c r="R33" s="368"/>
      <c r="S33" s="368"/>
      <c r="T33" s="203"/>
      <c r="U33" s="369" t="s">
        <v>197</v>
      </c>
      <c r="V33" s="369"/>
      <c r="W33" s="368" t="s">
        <v>198</v>
      </c>
      <c r="X33" s="368"/>
      <c r="Y33" s="368"/>
      <c r="Z33" s="368"/>
      <c r="AA33" s="368"/>
      <c r="AB33" s="368"/>
      <c r="AC33" s="368"/>
      <c r="AD33" s="368"/>
      <c r="AE33" s="368"/>
      <c r="AF33" s="368"/>
      <c r="AG33" s="368"/>
      <c r="AH33" s="368"/>
      <c r="AI33" s="368"/>
      <c r="AJ33" s="368"/>
      <c r="AK33" s="368"/>
      <c r="AL33" s="203"/>
      <c r="AM33" s="369" t="s">
        <v>195</v>
      </c>
      <c r="AN33" s="369"/>
      <c r="AO33" s="368" t="s">
        <v>196</v>
      </c>
      <c r="AP33" s="368"/>
      <c r="AQ33" s="368"/>
      <c r="AR33" s="368"/>
      <c r="AS33" s="368"/>
      <c r="AT33" s="368"/>
      <c r="AU33" s="368"/>
      <c r="AV33" s="368"/>
      <c r="AW33" s="368"/>
      <c r="AX33" s="368"/>
      <c r="AY33" s="368"/>
      <c r="AZ33" s="368"/>
      <c r="BA33" s="368"/>
      <c r="BB33" s="368"/>
      <c r="BC33" s="368"/>
      <c r="BD33" s="204"/>
      <c r="BE33" s="368" t="s">
        <v>199</v>
      </c>
      <c r="BF33" s="368"/>
      <c r="BG33" s="368" t="s">
        <v>200</v>
      </c>
      <c r="BH33" s="368"/>
      <c r="BI33" s="368"/>
      <c r="BJ33" s="368"/>
      <c r="BK33" s="368"/>
      <c r="BL33" s="368"/>
      <c r="BM33" s="368"/>
      <c r="BN33" s="368"/>
      <c r="BO33" s="368"/>
      <c r="BP33" s="368"/>
      <c r="BQ33" s="368"/>
      <c r="BR33" s="368"/>
      <c r="BS33" s="368"/>
      <c r="BT33" s="368"/>
      <c r="BU33" s="368"/>
      <c r="BV33" s="204"/>
      <c r="BW33" s="369" t="s">
        <v>199</v>
      </c>
      <c r="BX33" s="369"/>
      <c r="BY33" s="368" t="s">
        <v>201</v>
      </c>
      <c r="BZ33" s="368"/>
      <c r="CA33" s="368"/>
      <c r="CB33" s="368"/>
      <c r="CC33" s="368"/>
      <c r="CD33" s="368"/>
      <c r="CE33" s="368"/>
      <c r="CF33" s="368"/>
      <c r="CG33" s="368"/>
      <c r="CH33" s="368"/>
      <c r="CI33" s="368"/>
      <c r="CJ33" s="368"/>
      <c r="CK33" s="368"/>
      <c r="CL33" s="368"/>
      <c r="CM33" s="368"/>
      <c r="CN33" s="203"/>
      <c r="CO33" s="369" t="s">
        <v>197</v>
      </c>
      <c r="CP33" s="369"/>
      <c r="CQ33" s="368" t="s">
        <v>202</v>
      </c>
      <c r="CR33" s="368"/>
      <c r="CS33" s="368"/>
      <c r="CT33" s="368"/>
      <c r="CU33" s="368"/>
      <c r="CV33" s="368"/>
      <c r="CW33" s="368"/>
      <c r="CX33" s="368"/>
      <c r="CY33" s="368"/>
      <c r="CZ33" s="368"/>
      <c r="DA33" s="368"/>
      <c r="DB33" s="368"/>
      <c r="DC33" s="368"/>
      <c r="DD33" s="368"/>
      <c r="DE33" s="368"/>
      <c r="DF33" s="203"/>
      <c r="DG33" s="367" t="s">
        <v>203</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4</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8"/>
      <c r="AM34" s="365">
        <f>IF(AO34="","",MAX(C34:D43,U34:V43)+1)</f>
        <v>7</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f>IF(BG34="","",MAX(C34:D43,U34:V43,AM34:AN43)+1)</f>
        <v>9</v>
      </c>
      <c r="BF34" s="365"/>
      <c r="BG34" s="366" t="str">
        <f>IF('各会計、関係団体の財政状況及び健全化判断比率'!B33="","",'各会計、関係団体の財政状況及び健全化判断比率'!B33)</f>
        <v>農業集落排水事業特別会計</v>
      </c>
      <c r="BH34" s="366"/>
      <c r="BI34" s="366"/>
      <c r="BJ34" s="366"/>
      <c r="BK34" s="366"/>
      <c r="BL34" s="366"/>
      <c r="BM34" s="366"/>
      <c r="BN34" s="366"/>
      <c r="BO34" s="366"/>
      <c r="BP34" s="366"/>
      <c r="BQ34" s="366"/>
      <c r="BR34" s="366"/>
      <c r="BS34" s="366"/>
      <c r="BT34" s="366"/>
      <c r="BU34" s="366"/>
      <c r="BV34" s="178"/>
      <c r="BW34" s="365">
        <f>IF(BY34="","",MAX(C34:D43,U34:V43,AM34:AN43,BE34:BF43)+1)</f>
        <v>10</v>
      </c>
      <c r="BX34" s="365"/>
      <c r="BY34" s="366" t="str">
        <f>IF('各会計、関係団体の財政状況及び健全化判断比率'!B68="","",'各会計、関係団体の財政状況及び健全化判断比率'!B68)</f>
        <v>蒲郡市幸田町衛生組合</v>
      </c>
      <c r="BZ34" s="366"/>
      <c r="CA34" s="366"/>
      <c r="CB34" s="366"/>
      <c r="CC34" s="366"/>
      <c r="CD34" s="366"/>
      <c r="CE34" s="366"/>
      <c r="CF34" s="366"/>
      <c r="CG34" s="366"/>
      <c r="CH34" s="366"/>
      <c r="CI34" s="366"/>
      <c r="CJ34" s="366"/>
      <c r="CK34" s="366"/>
      <c r="CL34" s="366"/>
      <c r="CM34" s="366"/>
      <c r="CN34" s="178"/>
      <c r="CO34" s="365" t="str">
        <f>IF(CQ34="","",MAX(C34:D43,U34:V43,AM34:AN43,BE34:BF43,BW34:BX43)+1)</f>
        <v/>
      </c>
      <c r="CP34" s="365"/>
      <c r="CQ34" s="366" t="str">
        <f>IF('各会計、関係団体の財政状況及び健全化判断比率'!BS7="","",'各会計、関係団体の財政状況及び健全化判断比率'!BS7)</f>
        <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f>IF(E35="","",C34+1)</f>
        <v>2</v>
      </c>
      <c r="D35" s="365"/>
      <c r="E35" s="366" t="str">
        <f>IF('各会計、関係団体の財政状況及び健全化判断比率'!B8="","",'各会計、関係団体の財政状況及び健全化判断比率'!B8)</f>
        <v>土地取得特別会計</v>
      </c>
      <c r="F35" s="366"/>
      <c r="G35" s="366"/>
      <c r="H35" s="366"/>
      <c r="I35" s="366"/>
      <c r="J35" s="366"/>
      <c r="K35" s="366"/>
      <c r="L35" s="366"/>
      <c r="M35" s="366"/>
      <c r="N35" s="366"/>
      <c r="O35" s="366"/>
      <c r="P35" s="366"/>
      <c r="Q35" s="366"/>
      <c r="R35" s="366"/>
      <c r="S35" s="366"/>
      <c r="T35" s="178"/>
      <c r="U35" s="365">
        <f>IF(W35="","",U34+1)</f>
        <v>5</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8"/>
      <c r="AM35" s="365">
        <f t="shared" ref="AM35:AM43" si="0">IF(AO35="","",AM34+1)</f>
        <v>8</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11</v>
      </c>
      <c r="BX35" s="365"/>
      <c r="BY35" s="366" t="str">
        <f>IF('各会計、関係団体の財政状況及び健全化判断比率'!B69="","",'各会計、関係団体の財政状況及び健全化判断比率'!B69)</f>
        <v>岡崎市額田郡模範造林組合</v>
      </c>
      <c r="BZ35" s="366"/>
      <c r="CA35" s="366"/>
      <c r="CB35" s="366"/>
      <c r="CC35" s="366"/>
      <c r="CD35" s="366"/>
      <c r="CE35" s="366"/>
      <c r="CF35" s="366"/>
      <c r="CG35" s="366"/>
      <c r="CH35" s="366"/>
      <c r="CI35" s="366"/>
      <c r="CJ35" s="366"/>
      <c r="CK35" s="366"/>
      <c r="CL35" s="366"/>
      <c r="CM35" s="366"/>
      <c r="CN35" s="178"/>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f>IF(E36="","",C35+1)</f>
        <v>3</v>
      </c>
      <c r="D36" s="365"/>
      <c r="E36" s="366" t="str">
        <f>IF('各会計、関係団体の財政状況及び健全化判断比率'!B9="","",'各会計、関係団体の財政状況及び健全化判断比率'!B9)</f>
        <v>幸田駅前土地区画整理事業特別会計</v>
      </c>
      <c r="F36" s="366"/>
      <c r="G36" s="366"/>
      <c r="H36" s="366"/>
      <c r="I36" s="366"/>
      <c r="J36" s="366"/>
      <c r="K36" s="366"/>
      <c r="L36" s="366"/>
      <c r="M36" s="366"/>
      <c r="N36" s="366"/>
      <c r="O36" s="366"/>
      <c r="P36" s="366"/>
      <c r="Q36" s="366"/>
      <c r="R36" s="366"/>
      <c r="S36" s="366"/>
      <c r="T36" s="178"/>
      <c r="U36" s="365">
        <f t="shared" ref="U36:U43" si="4">IF(W36="","",U35+1)</f>
        <v>6</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12</v>
      </c>
      <c r="BX36" s="365"/>
      <c r="BY36" s="366" t="str">
        <f>IF('各会計、関係団体の財政状況及び健全化判断比率'!B70="","",'各会計、関係団体の財政状況及び健全化判断比率'!B70)</f>
        <v>愛知県市町村職員退職手当組合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13</v>
      </c>
      <c r="BX37" s="365"/>
      <c r="BY37" s="366" t="str">
        <f>IF('各会計、関係団体の財政状況及び健全化判断比率'!B71="","",'各会計、関係団体の財政状況及び健全化判断比率'!B71)</f>
        <v>愛知県後期高齢者医療広域連合（一般会計）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14</v>
      </c>
      <c r="BX38" s="365"/>
      <c r="BY38" s="366" t="str">
        <f>IF('各会計、関係団体の財政状況及び健全化判断比率'!B72="","",'各会計、関係団体の財政状況及び健全化判断比率'!B72)</f>
        <v>愛知県後期高齢者医療広域連合（後期高齢者医療特別会計）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2" t="s">
        <v>205</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206</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207</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208</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209</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210</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211</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46" t="s">
        <v>602</v>
      </c>
    </row>
    <row r="54" spans="5:113" x14ac:dyDescent="0.15"/>
    <row r="55" spans="5:113" x14ac:dyDescent="0.15"/>
    <row r="56" spans="5:113" x14ac:dyDescent="0.15"/>
  </sheetData>
  <sheetProtection algorithmName="SHA-512" hashValue="zAtSI836NbAcgjarg3qADPXx734Tw28TM8RceuB54HADFcIarcxCi5vNQL8HVLEyebZPEh0RnvoF38iP9mVZkg==" saltValue="xO+zO+hQZll0ot3n9v3Wc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8" t="s">
        <v>572</v>
      </c>
      <c r="D34" s="1148"/>
      <c r="E34" s="1149"/>
      <c r="F34" s="32">
        <v>14.8</v>
      </c>
      <c r="G34" s="33">
        <v>15.07</v>
      </c>
      <c r="H34" s="33">
        <v>14.77</v>
      </c>
      <c r="I34" s="33">
        <v>15.72</v>
      </c>
      <c r="J34" s="34">
        <v>15.94</v>
      </c>
      <c r="K34" s="22"/>
      <c r="L34" s="22"/>
      <c r="M34" s="22"/>
      <c r="N34" s="22"/>
      <c r="O34" s="22"/>
      <c r="P34" s="22"/>
    </row>
    <row r="35" spans="1:16" ht="39" customHeight="1" x14ac:dyDescent="0.15">
      <c r="A35" s="22"/>
      <c r="B35" s="35"/>
      <c r="C35" s="1142" t="s">
        <v>573</v>
      </c>
      <c r="D35" s="1143"/>
      <c r="E35" s="1144"/>
      <c r="F35" s="36">
        <v>7.88</v>
      </c>
      <c r="G35" s="37">
        <v>7.26</v>
      </c>
      <c r="H35" s="37">
        <v>6.87</v>
      </c>
      <c r="I35" s="37">
        <v>8.81</v>
      </c>
      <c r="J35" s="38">
        <v>12.68</v>
      </c>
      <c r="K35" s="22"/>
      <c r="L35" s="22"/>
      <c r="M35" s="22"/>
      <c r="N35" s="22"/>
      <c r="O35" s="22"/>
      <c r="P35" s="22"/>
    </row>
    <row r="36" spans="1:16" ht="39" customHeight="1" x14ac:dyDescent="0.15">
      <c r="A36" s="22"/>
      <c r="B36" s="35"/>
      <c r="C36" s="1142" t="s">
        <v>574</v>
      </c>
      <c r="D36" s="1143"/>
      <c r="E36" s="1144"/>
      <c r="F36" s="36">
        <v>0.4</v>
      </c>
      <c r="G36" s="37">
        <v>0.22</v>
      </c>
      <c r="H36" s="37">
        <v>0.25</v>
      </c>
      <c r="I36" s="37">
        <v>0.61</v>
      </c>
      <c r="J36" s="38">
        <v>0.56999999999999995</v>
      </c>
      <c r="K36" s="22"/>
      <c r="L36" s="22"/>
      <c r="M36" s="22"/>
      <c r="N36" s="22"/>
      <c r="O36" s="22"/>
      <c r="P36" s="22"/>
    </row>
    <row r="37" spans="1:16" ht="39" customHeight="1" x14ac:dyDescent="0.15">
      <c r="A37" s="22"/>
      <c r="B37" s="35"/>
      <c r="C37" s="1142" t="s">
        <v>575</v>
      </c>
      <c r="D37" s="1143"/>
      <c r="E37" s="1144"/>
      <c r="F37" s="36" t="s">
        <v>522</v>
      </c>
      <c r="G37" s="37" t="s">
        <v>522</v>
      </c>
      <c r="H37" s="37">
        <v>0.2</v>
      </c>
      <c r="I37" s="37">
        <v>0.24</v>
      </c>
      <c r="J37" s="38">
        <v>0.28000000000000003</v>
      </c>
      <c r="K37" s="22"/>
      <c r="L37" s="22"/>
      <c r="M37" s="22"/>
      <c r="N37" s="22"/>
      <c r="O37" s="22"/>
      <c r="P37" s="22"/>
    </row>
    <row r="38" spans="1:16" ht="39" customHeight="1" x14ac:dyDescent="0.15">
      <c r="A38" s="22"/>
      <c r="B38" s="35"/>
      <c r="C38" s="1142" t="s">
        <v>576</v>
      </c>
      <c r="D38" s="1143"/>
      <c r="E38" s="1144"/>
      <c r="F38" s="36">
        <v>0.22</v>
      </c>
      <c r="G38" s="37">
        <v>0.21</v>
      </c>
      <c r="H38" s="37">
        <v>0.2</v>
      </c>
      <c r="I38" s="37">
        <v>0.21</v>
      </c>
      <c r="J38" s="38">
        <v>0.2</v>
      </c>
      <c r="K38" s="22"/>
      <c r="L38" s="22"/>
      <c r="M38" s="22"/>
      <c r="N38" s="22"/>
      <c r="O38" s="22"/>
      <c r="P38" s="22"/>
    </row>
    <row r="39" spans="1:16" ht="39" customHeight="1" x14ac:dyDescent="0.15">
      <c r="A39" s="22"/>
      <c r="B39" s="35"/>
      <c r="C39" s="1142" t="s">
        <v>577</v>
      </c>
      <c r="D39" s="1143"/>
      <c r="E39" s="1144"/>
      <c r="F39" s="36">
        <v>1.51</v>
      </c>
      <c r="G39" s="37">
        <v>0.01</v>
      </c>
      <c r="H39" s="37">
        <v>0.03</v>
      </c>
      <c r="I39" s="37">
        <v>0.08</v>
      </c>
      <c r="J39" s="38">
        <v>7.0000000000000007E-2</v>
      </c>
      <c r="K39" s="22"/>
      <c r="L39" s="22"/>
      <c r="M39" s="22"/>
      <c r="N39" s="22"/>
      <c r="O39" s="22"/>
      <c r="P39" s="22"/>
    </row>
    <row r="40" spans="1:16" ht="39" customHeight="1" x14ac:dyDescent="0.15">
      <c r="A40" s="22"/>
      <c r="B40" s="35"/>
      <c r="C40" s="1142" t="s">
        <v>578</v>
      </c>
      <c r="D40" s="1143"/>
      <c r="E40" s="1144"/>
      <c r="F40" s="36">
        <v>0</v>
      </c>
      <c r="G40" s="37">
        <v>0</v>
      </c>
      <c r="H40" s="37">
        <v>0</v>
      </c>
      <c r="I40" s="37">
        <v>0</v>
      </c>
      <c r="J40" s="38">
        <v>0</v>
      </c>
      <c r="K40" s="22"/>
      <c r="L40" s="22"/>
      <c r="M40" s="22"/>
      <c r="N40" s="22"/>
      <c r="O40" s="22"/>
      <c r="P40" s="22"/>
    </row>
    <row r="41" spans="1:16" ht="39" customHeight="1" x14ac:dyDescent="0.15">
      <c r="A41" s="22"/>
      <c r="B41" s="35"/>
      <c r="C41" s="1142" t="s">
        <v>579</v>
      </c>
      <c r="D41" s="1143"/>
      <c r="E41" s="1144"/>
      <c r="F41" s="36">
        <v>0</v>
      </c>
      <c r="G41" s="37">
        <v>0</v>
      </c>
      <c r="H41" s="37">
        <v>0</v>
      </c>
      <c r="I41" s="37">
        <v>0</v>
      </c>
      <c r="J41" s="38">
        <v>0</v>
      </c>
      <c r="K41" s="22"/>
      <c r="L41" s="22"/>
      <c r="M41" s="22"/>
      <c r="N41" s="22"/>
      <c r="O41" s="22"/>
      <c r="P41" s="22"/>
    </row>
    <row r="42" spans="1:16" ht="39" customHeight="1" x14ac:dyDescent="0.15">
      <c r="A42" s="22"/>
      <c r="B42" s="39"/>
      <c r="C42" s="1142" t="s">
        <v>580</v>
      </c>
      <c r="D42" s="1143"/>
      <c r="E42" s="1144"/>
      <c r="F42" s="36" t="s">
        <v>522</v>
      </c>
      <c r="G42" s="37" t="s">
        <v>522</v>
      </c>
      <c r="H42" s="37" t="s">
        <v>522</v>
      </c>
      <c r="I42" s="37" t="s">
        <v>522</v>
      </c>
      <c r="J42" s="38" t="s">
        <v>522</v>
      </c>
      <c r="K42" s="22"/>
      <c r="L42" s="22"/>
      <c r="M42" s="22"/>
      <c r="N42" s="22"/>
      <c r="O42" s="22"/>
      <c r="P42" s="22"/>
    </row>
    <row r="43" spans="1:16" ht="39" customHeight="1" thickBot="1" x14ac:dyDescent="0.2">
      <c r="A43" s="22"/>
      <c r="B43" s="40"/>
      <c r="C43" s="1145" t="s">
        <v>581</v>
      </c>
      <c r="D43" s="1146"/>
      <c r="E43" s="1147"/>
      <c r="F43" s="41">
        <v>0.21</v>
      </c>
      <c r="G43" s="42">
        <v>0.83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lTt35a48Dz4t1uwS+o47hysjB6PGIYzaVG9jRXdbBpmnr8+WSD6feh7kgMV78xNQHYGadX/EfDSdQ6DtZA1A==" saltValue="TY0Qu6EXw32C9PP4ALQ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976</v>
      </c>
      <c r="L45" s="60">
        <v>891</v>
      </c>
      <c r="M45" s="60">
        <v>771</v>
      </c>
      <c r="N45" s="60">
        <v>609</v>
      </c>
      <c r="O45" s="61">
        <v>579</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522</v>
      </c>
      <c r="L46" s="64" t="s">
        <v>522</v>
      </c>
      <c r="M46" s="64" t="s">
        <v>522</v>
      </c>
      <c r="N46" s="64" t="s">
        <v>522</v>
      </c>
      <c r="O46" s="65" t="s">
        <v>522</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522</v>
      </c>
      <c r="L47" s="64" t="s">
        <v>522</v>
      </c>
      <c r="M47" s="64" t="s">
        <v>522</v>
      </c>
      <c r="N47" s="64" t="s">
        <v>522</v>
      </c>
      <c r="O47" s="65" t="s">
        <v>522</v>
      </c>
      <c r="P47" s="48"/>
      <c r="Q47" s="48"/>
      <c r="R47" s="48"/>
      <c r="S47" s="48"/>
      <c r="T47" s="48"/>
      <c r="U47" s="48"/>
    </row>
    <row r="48" spans="1:21" ht="30.75" customHeight="1" x14ac:dyDescent="0.15">
      <c r="A48" s="48"/>
      <c r="B48" s="1170"/>
      <c r="C48" s="1171"/>
      <c r="D48" s="62"/>
      <c r="E48" s="1152" t="s">
        <v>15</v>
      </c>
      <c r="F48" s="1152"/>
      <c r="G48" s="1152"/>
      <c r="H48" s="1152"/>
      <c r="I48" s="1152"/>
      <c r="J48" s="1153"/>
      <c r="K48" s="63">
        <v>360</v>
      </c>
      <c r="L48" s="64">
        <v>389</v>
      </c>
      <c r="M48" s="64">
        <v>384</v>
      </c>
      <c r="N48" s="64">
        <v>388</v>
      </c>
      <c r="O48" s="65">
        <v>393</v>
      </c>
      <c r="P48" s="48"/>
      <c r="Q48" s="48"/>
      <c r="R48" s="48"/>
      <c r="S48" s="48"/>
      <c r="T48" s="48"/>
      <c r="U48" s="48"/>
    </row>
    <row r="49" spans="1:21" ht="30.75" customHeight="1" x14ac:dyDescent="0.15">
      <c r="A49" s="48"/>
      <c r="B49" s="1170"/>
      <c r="C49" s="1171"/>
      <c r="D49" s="62"/>
      <c r="E49" s="1152" t="s">
        <v>16</v>
      </c>
      <c r="F49" s="1152"/>
      <c r="G49" s="1152"/>
      <c r="H49" s="1152"/>
      <c r="I49" s="1152"/>
      <c r="J49" s="1153"/>
      <c r="K49" s="63">
        <v>25</v>
      </c>
      <c r="L49" s="64">
        <v>25</v>
      </c>
      <c r="M49" s="64">
        <v>25</v>
      </c>
      <c r="N49" s="64">
        <v>25</v>
      </c>
      <c r="O49" s="65">
        <v>25</v>
      </c>
      <c r="P49" s="48"/>
      <c r="Q49" s="48"/>
      <c r="R49" s="48"/>
      <c r="S49" s="48"/>
      <c r="T49" s="48"/>
      <c r="U49" s="48"/>
    </row>
    <row r="50" spans="1:21" ht="30.75" customHeight="1" x14ac:dyDescent="0.15">
      <c r="A50" s="48"/>
      <c r="B50" s="1170"/>
      <c r="C50" s="1171"/>
      <c r="D50" s="62"/>
      <c r="E50" s="1152" t="s">
        <v>17</v>
      </c>
      <c r="F50" s="1152"/>
      <c r="G50" s="1152"/>
      <c r="H50" s="1152"/>
      <c r="I50" s="1152"/>
      <c r="J50" s="1153"/>
      <c r="K50" s="63" t="s">
        <v>522</v>
      </c>
      <c r="L50" s="64" t="s">
        <v>522</v>
      </c>
      <c r="M50" s="64" t="s">
        <v>522</v>
      </c>
      <c r="N50" s="64" t="s">
        <v>522</v>
      </c>
      <c r="O50" s="65" t="s">
        <v>522</v>
      </c>
      <c r="P50" s="48"/>
      <c r="Q50" s="48"/>
      <c r="R50" s="48"/>
      <c r="S50" s="48"/>
      <c r="T50" s="48"/>
      <c r="U50" s="48"/>
    </row>
    <row r="51" spans="1:21" ht="30.75" customHeight="1" x14ac:dyDescent="0.15">
      <c r="A51" s="48"/>
      <c r="B51" s="1172"/>
      <c r="C51" s="1173"/>
      <c r="D51" s="66"/>
      <c r="E51" s="1152" t="s">
        <v>18</v>
      </c>
      <c r="F51" s="1152"/>
      <c r="G51" s="1152"/>
      <c r="H51" s="1152"/>
      <c r="I51" s="1152"/>
      <c r="J51" s="1153"/>
      <c r="K51" s="63" t="s">
        <v>522</v>
      </c>
      <c r="L51" s="64" t="s">
        <v>522</v>
      </c>
      <c r="M51" s="64" t="s">
        <v>522</v>
      </c>
      <c r="N51" s="64" t="s">
        <v>522</v>
      </c>
      <c r="O51" s="65" t="s">
        <v>522</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1015</v>
      </c>
      <c r="L52" s="64">
        <v>994</v>
      </c>
      <c r="M52" s="64">
        <v>1049</v>
      </c>
      <c r="N52" s="64">
        <v>999</v>
      </c>
      <c r="O52" s="65">
        <v>969</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346</v>
      </c>
      <c r="L53" s="69">
        <v>311</v>
      </c>
      <c r="M53" s="69">
        <v>131</v>
      </c>
      <c r="N53" s="69">
        <v>23</v>
      </c>
      <c r="O53" s="70">
        <v>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58" t="s">
        <v>25</v>
      </c>
      <c r="C57" s="1159"/>
      <c r="D57" s="1162" t="s">
        <v>26</v>
      </c>
      <c r="E57" s="1163"/>
      <c r="F57" s="1163"/>
      <c r="G57" s="1163"/>
      <c r="H57" s="1163"/>
      <c r="I57" s="1163"/>
      <c r="J57" s="1164"/>
      <c r="K57" s="83" t="s">
        <v>599</v>
      </c>
      <c r="L57" s="84" t="s">
        <v>599</v>
      </c>
      <c r="M57" s="84" t="s">
        <v>599</v>
      </c>
      <c r="N57" s="84" t="s">
        <v>599</v>
      </c>
      <c r="O57" s="85" t="s">
        <v>599</v>
      </c>
    </row>
    <row r="58" spans="1:21" ht="31.5" customHeight="1" thickBot="1" x14ac:dyDescent="0.2">
      <c r="B58" s="1160"/>
      <c r="C58" s="1161"/>
      <c r="D58" s="1165" t="s">
        <v>27</v>
      </c>
      <c r="E58" s="1166"/>
      <c r="F58" s="1166"/>
      <c r="G58" s="1166"/>
      <c r="H58" s="1166"/>
      <c r="I58" s="1166"/>
      <c r="J58" s="1167"/>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9sYpivcQJnilLJq6AW6Ame7xPD8oKsS/v2KWQg3ZxERG2NHc+4YvykR+jiRVpJlNbxRKGNroBY/HLiublKqAg==" saltValue="PBpoLgBuUL5u3hI2DekH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188" t="s">
        <v>30</v>
      </c>
      <c r="C41" s="1189"/>
      <c r="D41" s="102"/>
      <c r="E41" s="1190" t="s">
        <v>31</v>
      </c>
      <c r="F41" s="1190"/>
      <c r="G41" s="1190"/>
      <c r="H41" s="1191"/>
      <c r="I41" s="337">
        <v>5046</v>
      </c>
      <c r="J41" s="338">
        <v>4270</v>
      </c>
      <c r="K41" s="338">
        <v>3655</v>
      </c>
      <c r="L41" s="338">
        <v>3583</v>
      </c>
      <c r="M41" s="339">
        <v>3575</v>
      </c>
    </row>
    <row r="42" spans="2:13" ht="27.75" customHeight="1" x14ac:dyDescent="0.15">
      <c r="B42" s="1178"/>
      <c r="C42" s="1179"/>
      <c r="D42" s="103"/>
      <c r="E42" s="1182" t="s">
        <v>32</v>
      </c>
      <c r="F42" s="1182"/>
      <c r="G42" s="1182"/>
      <c r="H42" s="1183"/>
      <c r="I42" s="340" t="s">
        <v>522</v>
      </c>
      <c r="J42" s="341" t="s">
        <v>522</v>
      </c>
      <c r="K42" s="341" t="s">
        <v>522</v>
      </c>
      <c r="L42" s="341" t="s">
        <v>522</v>
      </c>
      <c r="M42" s="342" t="s">
        <v>522</v>
      </c>
    </row>
    <row r="43" spans="2:13" ht="27.75" customHeight="1" x14ac:dyDescent="0.15">
      <c r="B43" s="1178"/>
      <c r="C43" s="1179"/>
      <c r="D43" s="103"/>
      <c r="E43" s="1182" t="s">
        <v>33</v>
      </c>
      <c r="F43" s="1182"/>
      <c r="G43" s="1182"/>
      <c r="H43" s="1183"/>
      <c r="I43" s="340">
        <v>3240</v>
      </c>
      <c r="J43" s="341">
        <v>2819</v>
      </c>
      <c r="K43" s="341">
        <v>2468</v>
      </c>
      <c r="L43" s="341">
        <v>2290</v>
      </c>
      <c r="M43" s="342">
        <v>2088</v>
      </c>
    </row>
    <row r="44" spans="2:13" ht="27.75" customHeight="1" x14ac:dyDescent="0.15">
      <c r="B44" s="1178"/>
      <c r="C44" s="1179"/>
      <c r="D44" s="103"/>
      <c r="E44" s="1182" t="s">
        <v>34</v>
      </c>
      <c r="F44" s="1182"/>
      <c r="G44" s="1182"/>
      <c r="H44" s="1183"/>
      <c r="I44" s="340">
        <v>289</v>
      </c>
      <c r="J44" s="341">
        <v>266</v>
      </c>
      <c r="K44" s="341">
        <v>242</v>
      </c>
      <c r="L44" s="341">
        <v>218</v>
      </c>
      <c r="M44" s="342">
        <v>193</v>
      </c>
    </row>
    <row r="45" spans="2:13" ht="27.75" customHeight="1" x14ac:dyDescent="0.15">
      <c r="B45" s="1178"/>
      <c r="C45" s="1179"/>
      <c r="D45" s="103"/>
      <c r="E45" s="1182" t="s">
        <v>35</v>
      </c>
      <c r="F45" s="1182"/>
      <c r="G45" s="1182"/>
      <c r="H45" s="1183"/>
      <c r="I45" s="340">
        <v>304</v>
      </c>
      <c r="J45" s="341">
        <v>25</v>
      </c>
      <c r="K45" s="341" t="s">
        <v>522</v>
      </c>
      <c r="L45" s="341" t="s">
        <v>522</v>
      </c>
      <c r="M45" s="342" t="s">
        <v>522</v>
      </c>
    </row>
    <row r="46" spans="2:13" ht="27.75" customHeight="1" x14ac:dyDescent="0.15">
      <c r="B46" s="1178"/>
      <c r="C46" s="1179"/>
      <c r="D46" s="104"/>
      <c r="E46" s="1182" t="s">
        <v>36</v>
      </c>
      <c r="F46" s="1182"/>
      <c r="G46" s="1182"/>
      <c r="H46" s="1183"/>
      <c r="I46" s="340" t="s">
        <v>522</v>
      </c>
      <c r="J46" s="341" t="s">
        <v>522</v>
      </c>
      <c r="K46" s="341" t="s">
        <v>522</v>
      </c>
      <c r="L46" s="341" t="s">
        <v>522</v>
      </c>
      <c r="M46" s="342" t="s">
        <v>522</v>
      </c>
    </row>
    <row r="47" spans="2:13" ht="27.75" customHeight="1" x14ac:dyDescent="0.15">
      <c r="B47" s="1178"/>
      <c r="C47" s="1179"/>
      <c r="D47" s="105"/>
      <c r="E47" s="1192" t="s">
        <v>37</v>
      </c>
      <c r="F47" s="1193"/>
      <c r="G47" s="1193"/>
      <c r="H47" s="1194"/>
      <c r="I47" s="340" t="s">
        <v>522</v>
      </c>
      <c r="J47" s="341" t="s">
        <v>522</v>
      </c>
      <c r="K47" s="341" t="s">
        <v>522</v>
      </c>
      <c r="L47" s="341" t="s">
        <v>522</v>
      </c>
      <c r="M47" s="342" t="s">
        <v>522</v>
      </c>
    </row>
    <row r="48" spans="2:13" ht="27.75" customHeight="1" x14ac:dyDescent="0.15">
      <c r="B48" s="1178"/>
      <c r="C48" s="1179"/>
      <c r="D48" s="103"/>
      <c r="E48" s="1182" t="s">
        <v>38</v>
      </c>
      <c r="F48" s="1182"/>
      <c r="G48" s="1182"/>
      <c r="H48" s="1183"/>
      <c r="I48" s="340" t="s">
        <v>522</v>
      </c>
      <c r="J48" s="341" t="s">
        <v>522</v>
      </c>
      <c r="K48" s="341" t="s">
        <v>522</v>
      </c>
      <c r="L48" s="341" t="s">
        <v>522</v>
      </c>
      <c r="M48" s="342" t="s">
        <v>522</v>
      </c>
    </row>
    <row r="49" spans="2:13" ht="27.75" customHeight="1" x14ac:dyDescent="0.15">
      <c r="B49" s="1180"/>
      <c r="C49" s="1181"/>
      <c r="D49" s="103"/>
      <c r="E49" s="1182" t="s">
        <v>39</v>
      </c>
      <c r="F49" s="1182"/>
      <c r="G49" s="1182"/>
      <c r="H49" s="1183"/>
      <c r="I49" s="340" t="s">
        <v>522</v>
      </c>
      <c r="J49" s="341" t="s">
        <v>522</v>
      </c>
      <c r="K49" s="341" t="s">
        <v>522</v>
      </c>
      <c r="L49" s="341" t="s">
        <v>522</v>
      </c>
      <c r="M49" s="342" t="s">
        <v>522</v>
      </c>
    </row>
    <row r="50" spans="2:13" ht="27.75" customHeight="1" x14ac:dyDescent="0.15">
      <c r="B50" s="1176" t="s">
        <v>40</v>
      </c>
      <c r="C50" s="1177"/>
      <c r="D50" s="106"/>
      <c r="E50" s="1182" t="s">
        <v>41</v>
      </c>
      <c r="F50" s="1182"/>
      <c r="G50" s="1182"/>
      <c r="H50" s="1183"/>
      <c r="I50" s="340">
        <v>4553</v>
      </c>
      <c r="J50" s="341">
        <v>5143</v>
      </c>
      <c r="K50" s="341">
        <v>5275</v>
      </c>
      <c r="L50" s="341">
        <v>4667</v>
      </c>
      <c r="M50" s="342">
        <v>4787</v>
      </c>
    </row>
    <row r="51" spans="2:13" ht="27.75" customHeight="1" x14ac:dyDescent="0.15">
      <c r="B51" s="1178"/>
      <c r="C51" s="1179"/>
      <c r="D51" s="103"/>
      <c r="E51" s="1182" t="s">
        <v>42</v>
      </c>
      <c r="F51" s="1182"/>
      <c r="G51" s="1182"/>
      <c r="H51" s="1183"/>
      <c r="I51" s="340">
        <v>1401</v>
      </c>
      <c r="J51" s="341">
        <v>1358</v>
      </c>
      <c r="K51" s="341">
        <v>1288</v>
      </c>
      <c r="L51" s="341">
        <v>1390</v>
      </c>
      <c r="M51" s="342">
        <v>1232</v>
      </c>
    </row>
    <row r="52" spans="2:13" ht="27.75" customHeight="1" x14ac:dyDescent="0.15">
      <c r="B52" s="1180"/>
      <c r="C52" s="1181"/>
      <c r="D52" s="103"/>
      <c r="E52" s="1182" t="s">
        <v>43</v>
      </c>
      <c r="F52" s="1182"/>
      <c r="G52" s="1182"/>
      <c r="H52" s="1183"/>
      <c r="I52" s="340">
        <v>7586</v>
      </c>
      <c r="J52" s="341">
        <v>6930</v>
      </c>
      <c r="K52" s="341">
        <v>6276</v>
      </c>
      <c r="L52" s="341">
        <v>5778</v>
      </c>
      <c r="M52" s="342">
        <v>5211</v>
      </c>
    </row>
    <row r="53" spans="2:13" ht="27.75" customHeight="1" thickBot="1" x14ac:dyDescent="0.2">
      <c r="B53" s="1184" t="s">
        <v>44</v>
      </c>
      <c r="C53" s="1185"/>
      <c r="D53" s="107"/>
      <c r="E53" s="1186" t="s">
        <v>45</v>
      </c>
      <c r="F53" s="1186"/>
      <c r="G53" s="1186"/>
      <c r="H53" s="1187"/>
      <c r="I53" s="343">
        <v>-4662</v>
      </c>
      <c r="J53" s="344">
        <v>-6052</v>
      </c>
      <c r="K53" s="344">
        <v>-6474</v>
      </c>
      <c r="L53" s="344">
        <v>-5745</v>
      </c>
      <c r="M53" s="345">
        <v>-5373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EXjK1sTMdIJ97DiH8JOQFy9cwul7SSStuFunOge6UREZFwp9CuWY0Km7lHR+6CTIkNIy4RnqodB1cgehvOu4w==" saltValue="V7UOZj3zOUNgan/assHE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3" t="s">
        <v>48</v>
      </c>
      <c r="D55" s="1203"/>
      <c r="E55" s="1204"/>
      <c r="F55" s="119">
        <v>3135</v>
      </c>
      <c r="G55" s="119">
        <v>2359</v>
      </c>
      <c r="H55" s="120">
        <v>2490</v>
      </c>
    </row>
    <row r="56" spans="2:8" ht="52.5" customHeight="1" x14ac:dyDescent="0.15">
      <c r="B56" s="121"/>
      <c r="C56" s="1205" t="s">
        <v>49</v>
      </c>
      <c r="D56" s="1205"/>
      <c r="E56" s="1206"/>
      <c r="F56" s="122" t="s">
        <v>522</v>
      </c>
      <c r="G56" s="122" t="s">
        <v>522</v>
      </c>
      <c r="H56" s="123" t="s">
        <v>522</v>
      </c>
    </row>
    <row r="57" spans="2:8" ht="53.25" customHeight="1" x14ac:dyDescent="0.15">
      <c r="B57" s="121"/>
      <c r="C57" s="1207" t="s">
        <v>50</v>
      </c>
      <c r="D57" s="1207"/>
      <c r="E57" s="1208"/>
      <c r="F57" s="124">
        <v>1230</v>
      </c>
      <c r="G57" s="124">
        <v>1388</v>
      </c>
      <c r="H57" s="125">
        <v>1472</v>
      </c>
    </row>
    <row r="58" spans="2:8" ht="45.75" customHeight="1" x14ac:dyDescent="0.15">
      <c r="B58" s="126"/>
      <c r="C58" s="1195" t="s">
        <v>593</v>
      </c>
      <c r="D58" s="1196"/>
      <c r="E58" s="1197"/>
      <c r="F58" s="127">
        <v>1162</v>
      </c>
      <c r="G58" s="127">
        <v>1163</v>
      </c>
      <c r="H58" s="128">
        <v>1164</v>
      </c>
    </row>
    <row r="59" spans="2:8" ht="45.75" customHeight="1" x14ac:dyDescent="0.15">
      <c r="B59" s="126"/>
      <c r="C59" s="1195" t="s">
        <v>594</v>
      </c>
      <c r="D59" s="1196"/>
      <c r="E59" s="1197"/>
      <c r="F59" s="127" t="s">
        <v>598</v>
      </c>
      <c r="G59" s="127">
        <v>157</v>
      </c>
      <c r="H59" s="128">
        <v>130</v>
      </c>
    </row>
    <row r="60" spans="2:8" ht="45.75" customHeight="1" x14ac:dyDescent="0.15">
      <c r="B60" s="126"/>
      <c r="C60" s="1195" t="s">
        <v>595</v>
      </c>
      <c r="D60" s="1196"/>
      <c r="E60" s="1197"/>
      <c r="F60" s="127">
        <v>12</v>
      </c>
      <c r="G60" s="127">
        <v>12</v>
      </c>
      <c r="H60" s="128">
        <v>112</v>
      </c>
    </row>
    <row r="61" spans="2:8" ht="45.75" customHeight="1" x14ac:dyDescent="0.15">
      <c r="B61" s="126"/>
      <c r="C61" s="1195" t="s">
        <v>596</v>
      </c>
      <c r="D61" s="1196"/>
      <c r="E61" s="1197"/>
      <c r="F61" s="127">
        <v>54</v>
      </c>
      <c r="G61" s="127">
        <v>54</v>
      </c>
      <c r="H61" s="128">
        <v>64</v>
      </c>
    </row>
    <row r="62" spans="2:8" ht="45.75" customHeight="1" thickBot="1" x14ac:dyDescent="0.2">
      <c r="B62" s="129"/>
      <c r="C62" s="1198" t="s">
        <v>597</v>
      </c>
      <c r="D62" s="1199"/>
      <c r="E62" s="1200"/>
      <c r="F62" s="130">
        <v>2</v>
      </c>
      <c r="G62" s="130">
        <v>2</v>
      </c>
      <c r="H62" s="131">
        <v>2</v>
      </c>
    </row>
    <row r="63" spans="2:8" ht="52.5" customHeight="1" thickBot="1" x14ac:dyDescent="0.2">
      <c r="B63" s="132"/>
      <c r="C63" s="1201" t="s">
        <v>51</v>
      </c>
      <c r="D63" s="1201"/>
      <c r="E63" s="1202"/>
      <c r="F63" s="133">
        <v>4365</v>
      </c>
      <c r="G63" s="133">
        <v>3746</v>
      </c>
      <c r="H63" s="134">
        <v>3962</v>
      </c>
    </row>
    <row r="64" spans="2:8" x14ac:dyDescent="0.15"/>
  </sheetData>
  <sheetProtection algorithmName="SHA-512" hashValue="hx3Y0GAAAgZ0adhV94itZYQlsjfTrTtu/V5ytxhCQStQRWICG3oB9SyH9tSBVRzFAO06405Y0HI4RkOtXiPFkA==" saltValue="3wihgDxboBGY8tWiC23U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49004</v>
      </c>
      <c r="E3" s="153"/>
      <c r="F3" s="154">
        <v>53655</v>
      </c>
      <c r="G3" s="155"/>
      <c r="H3" s="156"/>
    </row>
    <row r="4" spans="1:8" x14ac:dyDescent="0.15">
      <c r="A4" s="157"/>
      <c r="B4" s="158"/>
      <c r="C4" s="159"/>
      <c r="D4" s="160">
        <v>32568</v>
      </c>
      <c r="E4" s="161"/>
      <c r="F4" s="162">
        <v>32719</v>
      </c>
      <c r="G4" s="163"/>
      <c r="H4" s="164"/>
    </row>
    <row r="5" spans="1:8" x14ac:dyDescent="0.15">
      <c r="A5" s="145" t="s">
        <v>556</v>
      </c>
      <c r="B5" s="150"/>
      <c r="C5" s="151"/>
      <c r="D5" s="152">
        <v>39176</v>
      </c>
      <c r="E5" s="153"/>
      <c r="F5" s="154">
        <v>53869</v>
      </c>
      <c r="G5" s="155"/>
      <c r="H5" s="156"/>
    </row>
    <row r="6" spans="1:8" x14ac:dyDescent="0.15">
      <c r="A6" s="157"/>
      <c r="B6" s="158"/>
      <c r="C6" s="159"/>
      <c r="D6" s="160">
        <v>32689</v>
      </c>
      <c r="E6" s="161"/>
      <c r="F6" s="162">
        <v>35046</v>
      </c>
      <c r="G6" s="163"/>
      <c r="H6" s="164"/>
    </row>
    <row r="7" spans="1:8" x14ac:dyDescent="0.15">
      <c r="A7" s="145" t="s">
        <v>557</v>
      </c>
      <c r="B7" s="150"/>
      <c r="C7" s="151"/>
      <c r="D7" s="152">
        <v>83747</v>
      </c>
      <c r="E7" s="153"/>
      <c r="F7" s="154">
        <v>59119</v>
      </c>
      <c r="G7" s="155"/>
      <c r="H7" s="156"/>
    </row>
    <row r="8" spans="1:8" x14ac:dyDescent="0.15">
      <c r="A8" s="157"/>
      <c r="B8" s="158"/>
      <c r="C8" s="159"/>
      <c r="D8" s="160">
        <v>54824</v>
      </c>
      <c r="E8" s="161"/>
      <c r="F8" s="162">
        <v>29900</v>
      </c>
      <c r="G8" s="163"/>
      <c r="H8" s="164"/>
    </row>
    <row r="9" spans="1:8" x14ac:dyDescent="0.15">
      <c r="A9" s="145" t="s">
        <v>558</v>
      </c>
      <c r="B9" s="150"/>
      <c r="C9" s="151"/>
      <c r="D9" s="152">
        <v>71951</v>
      </c>
      <c r="E9" s="153"/>
      <c r="F9" s="154">
        <v>53895</v>
      </c>
      <c r="G9" s="155"/>
      <c r="H9" s="156"/>
    </row>
    <row r="10" spans="1:8" x14ac:dyDescent="0.15">
      <c r="A10" s="157"/>
      <c r="B10" s="158"/>
      <c r="C10" s="159"/>
      <c r="D10" s="160">
        <v>51853</v>
      </c>
      <c r="E10" s="161"/>
      <c r="F10" s="162">
        <v>31224</v>
      </c>
      <c r="G10" s="163"/>
      <c r="H10" s="164"/>
    </row>
    <row r="11" spans="1:8" x14ac:dyDescent="0.15">
      <c r="A11" s="145" t="s">
        <v>559</v>
      </c>
      <c r="B11" s="150"/>
      <c r="C11" s="151"/>
      <c r="D11" s="152">
        <v>68551</v>
      </c>
      <c r="E11" s="153"/>
      <c r="F11" s="154">
        <v>56181</v>
      </c>
      <c r="G11" s="155"/>
      <c r="H11" s="156"/>
    </row>
    <row r="12" spans="1:8" x14ac:dyDescent="0.15">
      <c r="A12" s="157"/>
      <c r="B12" s="158"/>
      <c r="C12" s="165"/>
      <c r="D12" s="160">
        <v>51955</v>
      </c>
      <c r="E12" s="161"/>
      <c r="F12" s="162">
        <v>32039</v>
      </c>
      <c r="G12" s="163"/>
      <c r="H12" s="164"/>
    </row>
    <row r="13" spans="1:8" x14ac:dyDescent="0.15">
      <c r="A13" s="145"/>
      <c r="B13" s="150"/>
      <c r="C13" s="166"/>
      <c r="D13" s="167">
        <v>62486</v>
      </c>
      <c r="E13" s="168"/>
      <c r="F13" s="169">
        <v>55344</v>
      </c>
      <c r="G13" s="170"/>
      <c r="H13" s="156"/>
    </row>
    <row r="14" spans="1:8" x14ac:dyDescent="0.15">
      <c r="A14" s="157"/>
      <c r="B14" s="158"/>
      <c r="C14" s="159"/>
      <c r="D14" s="160">
        <v>44778</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8.11</v>
      </c>
      <c r="C19" s="171">
        <f>ROUND(VALUE(SUBSTITUTE(実質収支比率等に係る経年分析!G$48,"▲","-")),2)</f>
        <v>7.48</v>
      </c>
      <c r="D19" s="171">
        <f>ROUND(VALUE(SUBSTITUTE(実質収支比率等に係る経年分析!H$48,"▲","-")),2)</f>
        <v>7.08</v>
      </c>
      <c r="E19" s="171">
        <f>ROUND(VALUE(SUBSTITUTE(実質収支比率等に係る経年分析!I$48,"▲","-")),2)</f>
        <v>9.0299999999999994</v>
      </c>
      <c r="F19" s="171">
        <f>ROUND(VALUE(SUBSTITUTE(実質収支比率等に係る経年分析!J$48,"▲","-")),2)</f>
        <v>12.89</v>
      </c>
    </row>
    <row r="20" spans="1:11" x14ac:dyDescent="0.15">
      <c r="A20" s="171" t="s">
        <v>55</v>
      </c>
      <c r="B20" s="171">
        <f>ROUND(VALUE(SUBSTITUTE(実質収支比率等に係る経年分析!F$47,"▲","-")),2)</f>
        <v>28.38</v>
      </c>
      <c r="C20" s="171">
        <f>ROUND(VALUE(SUBSTITUTE(実質収支比率等に係る経年分析!G$47,"▲","-")),2)</f>
        <v>27.75</v>
      </c>
      <c r="D20" s="171">
        <f>ROUND(VALUE(SUBSTITUTE(実質収支比率等に係る経年分析!H$47,"▲","-")),2)</f>
        <v>31.15</v>
      </c>
      <c r="E20" s="171">
        <f>ROUND(VALUE(SUBSTITUTE(実質収支比率等に係る経年分析!I$47,"▲","-")),2)</f>
        <v>24.54</v>
      </c>
      <c r="F20" s="171">
        <f>ROUND(VALUE(SUBSTITUTE(実質収支比率等に係る経年分析!J$47,"▲","-")),2)</f>
        <v>26.03</v>
      </c>
    </row>
    <row r="21" spans="1:11" x14ac:dyDescent="0.15">
      <c r="A21" s="171" t="s">
        <v>56</v>
      </c>
      <c r="B21" s="171">
        <f>IF(ISNUMBER(VALUE(SUBSTITUTE(実質収支比率等に係る経年分析!F$49,"▲","-"))),ROUND(VALUE(SUBSTITUTE(実質収支比率等に係る経年分析!F$49,"▲","-")),2),NA())</f>
        <v>-2.6</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4.58</v>
      </c>
      <c r="E21" s="171">
        <f>IF(ISNUMBER(VALUE(SUBSTITUTE(実質収支比率等に係る経年分析!I$49,"▲","-"))),ROUND(VALUE(SUBSTITUTE(実質収支比率等に係る経年分析!I$49,"▲","-")),2),NA())</f>
        <v>-6.47</v>
      </c>
      <c r="F21" s="171">
        <f>IF(ISNUMBER(VALUE(SUBSTITUTE(実質収支比率等に係る経年分析!J$49,"▲","-"))),ROUND(VALUE(SUBSTITUTE(実質収支比率等に係る経年分析!J$49,"▲","-")),2),NA())</f>
        <v>5.19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幸田駅前土地区画整理事業特別会計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0.56999999999999995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12.68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1015</v>
      </c>
      <c r="E42" s="173"/>
      <c r="F42" s="173"/>
      <c r="G42" s="173">
        <f>'実質公債費比率（分子）の構造'!L$52</f>
        <v>994</v>
      </c>
      <c r="H42" s="173"/>
      <c r="I42" s="173"/>
      <c r="J42" s="173">
        <f>'実質公債費比率（分子）の構造'!M$52</f>
        <v>1049</v>
      </c>
      <c r="K42" s="173"/>
      <c r="L42" s="173"/>
      <c r="M42" s="173">
        <f>'実質公債費比率（分子）の構造'!N$52</f>
        <v>999</v>
      </c>
      <c r="N42" s="173"/>
      <c r="O42" s="173"/>
      <c r="P42" s="173">
        <f>'実質公債費比率（分子）の構造'!O$52</f>
        <v>969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25</v>
      </c>
      <c r="C45" s="173"/>
      <c r="D45" s="173"/>
      <c r="E45" s="173">
        <f>'実質公債費比率（分子）の構造'!L$49</f>
        <v>25</v>
      </c>
      <c r="F45" s="173"/>
      <c r="G45" s="173"/>
      <c r="H45" s="173">
        <f>'実質公債費比率（分子）の構造'!M$49</f>
        <v>25</v>
      </c>
      <c r="I45" s="173"/>
      <c r="J45" s="173"/>
      <c r="K45" s="173">
        <f>'実質公債費比率（分子）の構造'!N$49</f>
        <v>25</v>
      </c>
      <c r="L45" s="173"/>
      <c r="M45" s="173"/>
      <c r="N45" s="173">
        <f>'実質公債費比率（分子）の構造'!O$49</f>
        <v>25</v>
      </c>
      <c r="O45" s="173"/>
      <c r="P45" s="173"/>
    </row>
    <row r="46" spans="1:16" x14ac:dyDescent="0.15">
      <c r="A46" s="173" t="s">
        <v>67</v>
      </c>
      <c r="B46" s="173">
        <f>'実質公債費比率（分子）の構造'!K$48</f>
        <v>360</v>
      </c>
      <c r="C46" s="173"/>
      <c r="D46" s="173"/>
      <c r="E46" s="173">
        <f>'実質公債費比率（分子）の構造'!L$48</f>
        <v>389</v>
      </c>
      <c r="F46" s="173"/>
      <c r="G46" s="173"/>
      <c r="H46" s="173">
        <f>'実質公債費比率（分子）の構造'!M$48</f>
        <v>384</v>
      </c>
      <c r="I46" s="173"/>
      <c r="J46" s="173"/>
      <c r="K46" s="173">
        <f>'実質公債費比率（分子）の構造'!N$48</f>
        <v>388</v>
      </c>
      <c r="L46" s="173"/>
      <c r="M46" s="173"/>
      <c r="N46" s="173">
        <f>'実質公債費比率（分子）の構造'!O$48</f>
        <v>393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976</v>
      </c>
      <c r="C49" s="173"/>
      <c r="D49" s="173"/>
      <c r="E49" s="173">
        <f>'実質公債費比率（分子）の構造'!L$45</f>
        <v>891</v>
      </c>
      <c r="F49" s="173"/>
      <c r="G49" s="173"/>
      <c r="H49" s="173">
        <f>'実質公債費比率（分子）の構造'!M$45</f>
        <v>771</v>
      </c>
      <c r="I49" s="173"/>
      <c r="J49" s="173"/>
      <c r="K49" s="173">
        <f>'実質公債費比率（分子）の構造'!N$45</f>
        <v>609</v>
      </c>
      <c r="L49" s="173"/>
      <c r="M49" s="173"/>
      <c r="N49" s="173">
        <f>'実質公債費比率（分子）の構造'!O$45</f>
        <v>579</v>
      </c>
      <c r="O49" s="173"/>
      <c r="P49" s="173"/>
    </row>
    <row r="50" spans="1:16" x14ac:dyDescent="0.15">
      <c r="A50" s="173" t="s">
        <v>71</v>
      </c>
      <c r="B50" s="173" t="e">
        <f>NA()</f>
        <v>#N/A</v>
      </c>
      <c r="C50" s="173">
        <f>IF(ISNUMBER('実質公債費比率（分子）の構造'!K$53),'実質公債費比率（分子）の構造'!K$53,NA())</f>
        <v>346</v>
      </c>
      <c r="D50" s="173" t="e">
        <f>NA()</f>
        <v>#N/A</v>
      </c>
      <c r="E50" s="173" t="e">
        <f>NA()</f>
        <v>#N/A</v>
      </c>
      <c r="F50" s="173">
        <f>IF(ISNUMBER('実質公債費比率（分子）の構造'!L$53),'実質公債費比率（分子）の構造'!L$53,NA())</f>
        <v>311</v>
      </c>
      <c r="G50" s="173" t="e">
        <f>NA()</f>
        <v>#N/A</v>
      </c>
      <c r="H50" s="173" t="e">
        <f>NA()</f>
        <v>#N/A</v>
      </c>
      <c r="I50" s="173">
        <f>IF(ISNUMBER('実質公債費比率（分子）の構造'!M$53),'実質公債費比率（分子）の構造'!M$53,NA())</f>
        <v>131</v>
      </c>
      <c r="J50" s="173" t="e">
        <f>NA()</f>
        <v>#N/A</v>
      </c>
      <c r="K50" s="173" t="e">
        <f>NA()</f>
        <v>#N/A</v>
      </c>
      <c r="L50" s="173">
        <f>IF(ISNUMBER('実質公債費比率（分子）の構造'!N$53),'実質公債費比率（分子）の構造'!N$53,NA())</f>
        <v>23</v>
      </c>
      <c r="M50" s="173" t="e">
        <f>NA()</f>
        <v>#N/A</v>
      </c>
      <c r="N50" s="173" t="e">
        <f>NA()</f>
        <v>#N/A</v>
      </c>
      <c r="O50" s="173">
        <f>IF(ISNUMBER('実質公債費比率（分子）の構造'!O$53),'実質公債費比率（分子）の構造'!O$53,NA())</f>
        <v>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7586</v>
      </c>
      <c r="E56" s="172"/>
      <c r="F56" s="172"/>
      <c r="G56" s="172">
        <f>'将来負担比率（分子）の構造'!J$52</f>
        <v>6930</v>
      </c>
      <c r="H56" s="172"/>
      <c r="I56" s="172"/>
      <c r="J56" s="172">
        <f>'将来負担比率（分子）の構造'!K$52</f>
        <v>6276</v>
      </c>
      <c r="K56" s="172"/>
      <c r="L56" s="172"/>
      <c r="M56" s="172">
        <f>'将来負担比率（分子）の構造'!L$52</f>
        <v>5778</v>
      </c>
      <c r="N56" s="172"/>
      <c r="O56" s="172"/>
      <c r="P56" s="172">
        <f>'将来負担比率（分子）の構造'!M$52</f>
        <v>5211</v>
      </c>
    </row>
    <row r="57" spans="1:16" x14ac:dyDescent="0.15">
      <c r="A57" s="172" t="s">
        <v>42</v>
      </c>
      <c r="B57" s="172"/>
      <c r="C57" s="172"/>
      <c r="D57" s="172">
        <f>'将来負担比率（分子）の構造'!I$51</f>
        <v>1401</v>
      </c>
      <c r="E57" s="172"/>
      <c r="F57" s="172"/>
      <c r="G57" s="172">
        <f>'将来負担比率（分子）の構造'!J$51</f>
        <v>1358</v>
      </c>
      <c r="H57" s="172"/>
      <c r="I57" s="172"/>
      <c r="J57" s="172">
        <f>'将来負担比率（分子）の構造'!K$51</f>
        <v>1288</v>
      </c>
      <c r="K57" s="172"/>
      <c r="L57" s="172"/>
      <c r="M57" s="172">
        <f>'将来負担比率（分子）の構造'!L$51</f>
        <v>1390</v>
      </c>
      <c r="N57" s="172"/>
      <c r="O57" s="172"/>
      <c r="P57" s="172">
        <f>'将来負担比率（分子）の構造'!M$51</f>
        <v>1232</v>
      </c>
    </row>
    <row r="58" spans="1:16" x14ac:dyDescent="0.15">
      <c r="A58" s="172" t="s">
        <v>41</v>
      </c>
      <c r="B58" s="172"/>
      <c r="C58" s="172"/>
      <c r="D58" s="172">
        <f>'将来負担比率（分子）の構造'!I$50</f>
        <v>4553</v>
      </c>
      <c r="E58" s="172"/>
      <c r="F58" s="172"/>
      <c r="G58" s="172">
        <f>'将来負担比率（分子）の構造'!J$50</f>
        <v>5143</v>
      </c>
      <c r="H58" s="172"/>
      <c r="I58" s="172"/>
      <c r="J58" s="172">
        <f>'将来負担比率（分子）の構造'!K$50</f>
        <v>5275</v>
      </c>
      <c r="K58" s="172"/>
      <c r="L58" s="172"/>
      <c r="M58" s="172">
        <f>'将来負担比率（分子）の構造'!L$50</f>
        <v>4667</v>
      </c>
      <c r="N58" s="172"/>
      <c r="O58" s="172"/>
      <c r="P58" s="172">
        <f>'将来負担比率（分子）の構造'!M$50</f>
        <v>4787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304</v>
      </c>
      <c r="C62" s="172"/>
      <c r="D62" s="172"/>
      <c r="E62" s="172">
        <f>'将来負担比率（分子）の構造'!J$45</f>
        <v>25</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289</v>
      </c>
      <c r="C63" s="172"/>
      <c r="D63" s="172"/>
      <c r="E63" s="172">
        <f>'将来負担比率（分子）の構造'!J$44</f>
        <v>266</v>
      </c>
      <c r="F63" s="172"/>
      <c r="G63" s="172"/>
      <c r="H63" s="172">
        <f>'将来負担比率（分子）の構造'!K$44</f>
        <v>242</v>
      </c>
      <c r="I63" s="172"/>
      <c r="J63" s="172"/>
      <c r="K63" s="172">
        <f>'将来負担比率（分子）の構造'!L$44</f>
        <v>218</v>
      </c>
      <c r="L63" s="172"/>
      <c r="M63" s="172"/>
      <c r="N63" s="172">
        <f>'将来負担比率（分子）の構造'!M$44</f>
        <v>193</v>
      </c>
      <c r="O63" s="172"/>
      <c r="P63" s="172"/>
    </row>
    <row r="64" spans="1:16" x14ac:dyDescent="0.15">
      <c r="A64" s="172" t="s">
        <v>33</v>
      </c>
      <c r="B64" s="172">
        <f>'将来負担比率（分子）の構造'!I$43</f>
        <v>3240</v>
      </c>
      <c r="C64" s="172"/>
      <c r="D64" s="172"/>
      <c r="E64" s="172">
        <f>'将来負担比率（分子）の構造'!J$43</f>
        <v>2819</v>
      </c>
      <c r="F64" s="172"/>
      <c r="G64" s="172"/>
      <c r="H64" s="172">
        <f>'将来負担比率（分子）の構造'!K$43</f>
        <v>2468</v>
      </c>
      <c r="I64" s="172"/>
      <c r="J64" s="172"/>
      <c r="K64" s="172">
        <f>'将来負担比率（分子）の構造'!L$43</f>
        <v>2290</v>
      </c>
      <c r="L64" s="172"/>
      <c r="M64" s="172"/>
      <c r="N64" s="172">
        <f>'将来負担比率（分子）の構造'!M$43</f>
        <v>2088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5046</v>
      </c>
      <c r="C66" s="172"/>
      <c r="D66" s="172"/>
      <c r="E66" s="172">
        <f>'将来負担比率（分子）の構造'!J$41</f>
        <v>4270</v>
      </c>
      <c r="F66" s="172"/>
      <c r="G66" s="172"/>
      <c r="H66" s="172">
        <f>'将来負担比率（分子）の構造'!K$41</f>
        <v>3655</v>
      </c>
      <c r="I66" s="172"/>
      <c r="J66" s="172"/>
      <c r="K66" s="172">
        <f>'将来負担比率（分子）の構造'!L$41</f>
        <v>3583</v>
      </c>
      <c r="L66" s="172"/>
      <c r="M66" s="172"/>
      <c r="N66" s="172">
        <f>'将来負担比率（分子）の構造'!M$41</f>
        <v>3575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3135</v>
      </c>
      <c r="C72" s="176">
        <f>基金残高に係る経年分析!G55</f>
        <v>2359</v>
      </c>
      <c r="D72" s="176">
        <f>基金残高に係る経年分析!H55</f>
        <v>2490</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1230</v>
      </c>
      <c r="C74" s="176">
        <f>基金残高に係る経年分析!G57</f>
        <v>1388</v>
      </c>
      <c r="D74" s="176">
        <f>基金残高に係る経年分析!H57</f>
        <v>1472</v>
      </c>
    </row>
  </sheetData>
  <sheetProtection algorithmName="SHA-512" hashValue="Rx/12gi5LpOJYqTkXOjXRzOppO7UKUhq4vTJyfGz89AIN29SQi/SbG7536ET33TE6yT5wDiAJ+87hnQ01QKglA==" saltValue="DczG+kbIPUXVnAjAGWh0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C2A9-E34D-4217-A373-7666D62BB556}">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15" t="s">
        <v>212</v>
      </c>
      <c r="DI1" s="716"/>
      <c r="DJ1" s="716"/>
      <c r="DK1" s="716"/>
      <c r="DL1" s="716"/>
      <c r="DM1" s="716"/>
      <c r="DN1" s="717"/>
      <c r="DO1" s="349"/>
      <c r="DP1" s="715" t="s">
        <v>213</v>
      </c>
      <c r="DQ1" s="716"/>
      <c r="DR1" s="716"/>
      <c r="DS1" s="716"/>
      <c r="DT1" s="716"/>
      <c r="DU1" s="716"/>
      <c r="DV1" s="716"/>
      <c r="DW1" s="716"/>
      <c r="DX1" s="716"/>
      <c r="DY1" s="716"/>
      <c r="DZ1" s="716"/>
      <c r="EA1" s="716"/>
      <c r="EB1" s="716"/>
      <c r="EC1" s="717"/>
      <c r="ED1" s="348"/>
      <c r="EE1" s="348"/>
      <c r="EF1" s="348"/>
      <c r="EG1" s="348"/>
      <c r="EH1" s="348"/>
      <c r="EI1" s="348"/>
      <c r="EJ1" s="348"/>
      <c r="EK1" s="348"/>
      <c r="EL1" s="348"/>
      <c r="EM1" s="348"/>
    </row>
    <row r="2" spans="2:143" ht="22.5" customHeight="1" x14ac:dyDescent="0.15">
      <c r="B2" s="350" t="s">
        <v>214</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76" t="s">
        <v>215</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216</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217</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218</v>
      </c>
      <c r="S4" s="677"/>
      <c r="T4" s="677"/>
      <c r="U4" s="677"/>
      <c r="V4" s="677"/>
      <c r="W4" s="677"/>
      <c r="X4" s="677"/>
      <c r="Y4" s="678"/>
      <c r="Z4" s="676" t="s">
        <v>219</v>
      </c>
      <c r="AA4" s="677"/>
      <c r="AB4" s="677"/>
      <c r="AC4" s="678"/>
      <c r="AD4" s="676" t="s">
        <v>220</v>
      </c>
      <c r="AE4" s="677"/>
      <c r="AF4" s="677"/>
      <c r="AG4" s="677"/>
      <c r="AH4" s="677"/>
      <c r="AI4" s="677"/>
      <c r="AJ4" s="677"/>
      <c r="AK4" s="678"/>
      <c r="AL4" s="676" t="s">
        <v>219</v>
      </c>
      <c r="AM4" s="677"/>
      <c r="AN4" s="677"/>
      <c r="AO4" s="678"/>
      <c r="AP4" s="712" t="s">
        <v>221</v>
      </c>
      <c r="AQ4" s="712"/>
      <c r="AR4" s="712"/>
      <c r="AS4" s="712"/>
      <c r="AT4" s="712"/>
      <c r="AU4" s="712"/>
      <c r="AV4" s="712"/>
      <c r="AW4" s="712"/>
      <c r="AX4" s="712"/>
      <c r="AY4" s="712"/>
      <c r="AZ4" s="712"/>
      <c r="BA4" s="712"/>
      <c r="BB4" s="712"/>
      <c r="BC4" s="712"/>
      <c r="BD4" s="712"/>
      <c r="BE4" s="712"/>
      <c r="BF4" s="712"/>
      <c r="BG4" s="712" t="s">
        <v>222</v>
      </c>
      <c r="BH4" s="712"/>
      <c r="BI4" s="712"/>
      <c r="BJ4" s="712"/>
      <c r="BK4" s="712"/>
      <c r="BL4" s="712"/>
      <c r="BM4" s="712"/>
      <c r="BN4" s="712"/>
      <c r="BO4" s="712" t="s">
        <v>219</v>
      </c>
      <c r="BP4" s="712"/>
      <c r="BQ4" s="712"/>
      <c r="BR4" s="712"/>
      <c r="BS4" s="712" t="s">
        <v>223</v>
      </c>
      <c r="BT4" s="712"/>
      <c r="BU4" s="712"/>
      <c r="BV4" s="712"/>
      <c r="BW4" s="712"/>
      <c r="BX4" s="712"/>
      <c r="BY4" s="712"/>
      <c r="BZ4" s="712"/>
      <c r="CA4" s="712"/>
      <c r="CB4" s="712"/>
      <c r="CD4" s="676" t="s">
        <v>224</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225</v>
      </c>
      <c r="C5" s="674"/>
      <c r="D5" s="674"/>
      <c r="E5" s="674"/>
      <c r="F5" s="674"/>
      <c r="G5" s="674"/>
      <c r="H5" s="674"/>
      <c r="I5" s="674"/>
      <c r="J5" s="674"/>
      <c r="K5" s="674"/>
      <c r="L5" s="674"/>
      <c r="M5" s="674"/>
      <c r="N5" s="674"/>
      <c r="O5" s="674"/>
      <c r="P5" s="674"/>
      <c r="Q5" s="675"/>
      <c r="R5" s="670">
        <v>8321076</v>
      </c>
      <c r="S5" s="671"/>
      <c r="T5" s="671"/>
      <c r="U5" s="671"/>
      <c r="V5" s="671"/>
      <c r="W5" s="671"/>
      <c r="X5" s="671"/>
      <c r="Y5" s="699"/>
      <c r="Z5" s="713">
        <v>41.1</v>
      </c>
      <c r="AA5" s="713"/>
      <c r="AB5" s="713"/>
      <c r="AC5" s="713"/>
      <c r="AD5" s="714">
        <v>8007195</v>
      </c>
      <c r="AE5" s="714"/>
      <c r="AF5" s="714"/>
      <c r="AG5" s="714"/>
      <c r="AH5" s="714"/>
      <c r="AI5" s="714"/>
      <c r="AJ5" s="714"/>
      <c r="AK5" s="714"/>
      <c r="AL5" s="700">
        <v>82.5</v>
      </c>
      <c r="AM5" s="686"/>
      <c r="AN5" s="686"/>
      <c r="AO5" s="701"/>
      <c r="AP5" s="673" t="s">
        <v>226</v>
      </c>
      <c r="AQ5" s="674"/>
      <c r="AR5" s="674"/>
      <c r="AS5" s="674"/>
      <c r="AT5" s="674"/>
      <c r="AU5" s="674"/>
      <c r="AV5" s="674"/>
      <c r="AW5" s="674"/>
      <c r="AX5" s="674"/>
      <c r="AY5" s="674"/>
      <c r="AZ5" s="674"/>
      <c r="BA5" s="674"/>
      <c r="BB5" s="674"/>
      <c r="BC5" s="674"/>
      <c r="BD5" s="674"/>
      <c r="BE5" s="674"/>
      <c r="BF5" s="675"/>
      <c r="BG5" s="623">
        <v>8005286</v>
      </c>
      <c r="BH5" s="624"/>
      <c r="BI5" s="624"/>
      <c r="BJ5" s="624"/>
      <c r="BK5" s="624"/>
      <c r="BL5" s="624"/>
      <c r="BM5" s="624"/>
      <c r="BN5" s="625"/>
      <c r="BO5" s="649">
        <v>96.2</v>
      </c>
      <c r="BP5" s="649"/>
      <c r="BQ5" s="649"/>
      <c r="BR5" s="649"/>
      <c r="BS5" s="650" t="s">
        <v>128</v>
      </c>
      <c r="BT5" s="650"/>
      <c r="BU5" s="650"/>
      <c r="BV5" s="650"/>
      <c r="BW5" s="650"/>
      <c r="BX5" s="650"/>
      <c r="BY5" s="650"/>
      <c r="BZ5" s="650"/>
      <c r="CA5" s="650"/>
      <c r="CB5" s="695"/>
      <c r="CD5" s="676" t="s">
        <v>221</v>
      </c>
      <c r="CE5" s="677"/>
      <c r="CF5" s="677"/>
      <c r="CG5" s="677"/>
      <c r="CH5" s="677"/>
      <c r="CI5" s="677"/>
      <c r="CJ5" s="677"/>
      <c r="CK5" s="677"/>
      <c r="CL5" s="677"/>
      <c r="CM5" s="677"/>
      <c r="CN5" s="677"/>
      <c r="CO5" s="677"/>
      <c r="CP5" s="677"/>
      <c r="CQ5" s="678"/>
      <c r="CR5" s="676" t="s">
        <v>227</v>
      </c>
      <c r="CS5" s="677"/>
      <c r="CT5" s="677"/>
      <c r="CU5" s="677"/>
      <c r="CV5" s="677"/>
      <c r="CW5" s="677"/>
      <c r="CX5" s="677"/>
      <c r="CY5" s="678"/>
      <c r="CZ5" s="676" t="s">
        <v>219</v>
      </c>
      <c r="DA5" s="677"/>
      <c r="DB5" s="677"/>
      <c r="DC5" s="678"/>
      <c r="DD5" s="676" t="s">
        <v>228</v>
      </c>
      <c r="DE5" s="677"/>
      <c r="DF5" s="677"/>
      <c r="DG5" s="677"/>
      <c r="DH5" s="677"/>
      <c r="DI5" s="677"/>
      <c r="DJ5" s="677"/>
      <c r="DK5" s="677"/>
      <c r="DL5" s="677"/>
      <c r="DM5" s="677"/>
      <c r="DN5" s="677"/>
      <c r="DO5" s="677"/>
      <c r="DP5" s="678"/>
      <c r="DQ5" s="676" t="s">
        <v>229</v>
      </c>
      <c r="DR5" s="677"/>
      <c r="DS5" s="677"/>
      <c r="DT5" s="677"/>
      <c r="DU5" s="677"/>
      <c r="DV5" s="677"/>
      <c r="DW5" s="677"/>
      <c r="DX5" s="677"/>
      <c r="DY5" s="677"/>
      <c r="DZ5" s="677"/>
      <c r="EA5" s="677"/>
      <c r="EB5" s="677"/>
      <c r="EC5" s="678"/>
    </row>
    <row r="6" spans="2:143" ht="11.25" customHeight="1" x14ac:dyDescent="0.15">
      <c r="B6" s="620" t="s">
        <v>230</v>
      </c>
      <c r="C6" s="621"/>
      <c r="D6" s="621"/>
      <c r="E6" s="621"/>
      <c r="F6" s="621"/>
      <c r="G6" s="621"/>
      <c r="H6" s="621"/>
      <c r="I6" s="621"/>
      <c r="J6" s="621"/>
      <c r="K6" s="621"/>
      <c r="L6" s="621"/>
      <c r="M6" s="621"/>
      <c r="N6" s="621"/>
      <c r="O6" s="621"/>
      <c r="P6" s="621"/>
      <c r="Q6" s="622"/>
      <c r="R6" s="623">
        <v>139476</v>
      </c>
      <c r="S6" s="624"/>
      <c r="T6" s="624"/>
      <c r="U6" s="624"/>
      <c r="V6" s="624"/>
      <c r="W6" s="624"/>
      <c r="X6" s="624"/>
      <c r="Y6" s="625"/>
      <c r="Z6" s="649">
        <v>0.7</v>
      </c>
      <c r="AA6" s="649"/>
      <c r="AB6" s="649"/>
      <c r="AC6" s="649"/>
      <c r="AD6" s="650">
        <v>139476</v>
      </c>
      <c r="AE6" s="650"/>
      <c r="AF6" s="650"/>
      <c r="AG6" s="650"/>
      <c r="AH6" s="650"/>
      <c r="AI6" s="650"/>
      <c r="AJ6" s="650"/>
      <c r="AK6" s="650"/>
      <c r="AL6" s="626">
        <v>1.4</v>
      </c>
      <c r="AM6" s="627"/>
      <c r="AN6" s="627"/>
      <c r="AO6" s="651"/>
      <c r="AP6" s="620" t="s">
        <v>231</v>
      </c>
      <c r="AQ6" s="621"/>
      <c r="AR6" s="621"/>
      <c r="AS6" s="621"/>
      <c r="AT6" s="621"/>
      <c r="AU6" s="621"/>
      <c r="AV6" s="621"/>
      <c r="AW6" s="621"/>
      <c r="AX6" s="621"/>
      <c r="AY6" s="621"/>
      <c r="AZ6" s="621"/>
      <c r="BA6" s="621"/>
      <c r="BB6" s="621"/>
      <c r="BC6" s="621"/>
      <c r="BD6" s="621"/>
      <c r="BE6" s="621"/>
      <c r="BF6" s="622"/>
      <c r="BG6" s="623">
        <v>8005286</v>
      </c>
      <c r="BH6" s="624"/>
      <c r="BI6" s="624"/>
      <c r="BJ6" s="624"/>
      <c r="BK6" s="624"/>
      <c r="BL6" s="624"/>
      <c r="BM6" s="624"/>
      <c r="BN6" s="625"/>
      <c r="BO6" s="649">
        <v>96.2</v>
      </c>
      <c r="BP6" s="649"/>
      <c r="BQ6" s="649"/>
      <c r="BR6" s="649"/>
      <c r="BS6" s="650" t="s">
        <v>128</v>
      </c>
      <c r="BT6" s="650"/>
      <c r="BU6" s="650"/>
      <c r="BV6" s="650"/>
      <c r="BW6" s="650"/>
      <c r="BX6" s="650"/>
      <c r="BY6" s="650"/>
      <c r="BZ6" s="650"/>
      <c r="CA6" s="650"/>
      <c r="CB6" s="695"/>
      <c r="CD6" s="673" t="s">
        <v>232</v>
      </c>
      <c r="CE6" s="674"/>
      <c r="CF6" s="674"/>
      <c r="CG6" s="674"/>
      <c r="CH6" s="674"/>
      <c r="CI6" s="674"/>
      <c r="CJ6" s="674"/>
      <c r="CK6" s="674"/>
      <c r="CL6" s="674"/>
      <c r="CM6" s="674"/>
      <c r="CN6" s="674"/>
      <c r="CO6" s="674"/>
      <c r="CP6" s="674"/>
      <c r="CQ6" s="675"/>
      <c r="CR6" s="623">
        <v>131740</v>
      </c>
      <c r="CS6" s="624"/>
      <c r="CT6" s="624"/>
      <c r="CU6" s="624"/>
      <c r="CV6" s="624"/>
      <c r="CW6" s="624"/>
      <c r="CX6" s="624"/>
      <c r="CY6" s="625"/>
      <c r="CZ6" s="700">
        <v>0.7</v>
      </c>
      <c r="DA6" s="686"/>
      <c r="DB6" s="686"/>
      <c r="DC6" s="702"/>
      <c r="DD6" s="629" t="s">
        <v>128</v>
      </c>
      <c r="DE6" s="624"/>
      <c r="DF6" s="624"/>
      <c r="DG6" s="624"/>
      <c r="DH6" s="624"/>
      <c r="DI6" s="624"/>
      <c r="DJ6" s="624"/>
      <c r="DK6" s="624"/>
      <c r="DL6" s="624"/>
      <c r="DM6" s="624"/>
      <c r="DN6" s="624"/>
      <c r="DO6" s="624"/>
      <c r="DP6" s="625"/>
      <c r="DQ6" s="629">
        <v>131740</v>
      </c>
      <c r="DR6" s="624"/>
      <c r="DS6" s="624"/>
      <c r="DT6" s="624"/>
      <c r="DU6" s="624"/>
      <c r="DV6" s="624"/>
      <c r="DW6" s="624"/>
      <c r="DX6" s="624"/>
      <c r="DY6" s="624"/>
      <c r="DZ6" s="624"/>
      <c r="EA6" s="624"/>
      <c r="EB6" s="624"/>
      <c r="EC6" s="662"/>
    </row>
    <row r="7" spans="2:143" ht="11.25" customHeight="1" x14ac:dyDescent="0.15">
      <c r="B7" s="620" t="s">
        <v>233</v>
      </c>
      <c r="C7" s="621"/>
      <c r="D7" s="621"/>
      <c r="E7" s="621"/>
      <c r="F7" s="621"/>
      <c r="G7" s="621"/>
      <c r="H7" s="621"/>
      <c r="I7" s="621"/>
      <c r="J7" s="621"/>
      <c r="K7" s="621"/>
      <c r="L7" s="621"/>
      <c r="M7" s="621"/>
      <c r="N7" s="621"/>
      <c r="O7" s="621"/>
      <c r="P7" s="621"/>
      <c r="Q7" s="622"/>
      <c r="R7" s="623">
        <v>4443</v>
      </c>
      <c r="S7" s="624"/>
      <c r="T7" s="624"/>
      <c r="U7" s="624"/>
      <c r="V7" s="624"/>
      <c r="W7" s="624"/>
      <c r="X7" s="624"/>
      <c r="Y7" s="625"/>
      <c r="Z7" s="649">
        <v>0</v>
      </c>
      <c r="AA7" s="649"/>
      <c r="AB7" s="649"/>
      <c r="AC7" s="649"/>
      <c r="AD7" s="650">
        <v>4443</v>
      </c>
      <c r="AE7" s="650"/>
      <c r="AF7" s="650"/>
      <c r="AG7" s="650"/>
      <c r="AH7" s="650"/>
      <c r="AI7" s="650"/>
      <c r="AJ7" s="650"/>
      <c r="AK7" s="650"/>
      <c r="AL7" s="626">
        <v>0</v>
      </c>
      <c r="AM7" s="627"/>
      <c r="AN7" s="627"/>
      <c r="AO7" s="651"/>
      <c r="AP7" s="620" t="s">
        <v>234</v>
      </c>
      <c r="AQ7" s="621"/>
      <c r="AR7" s="621"/>
      <c r="AS7" s="621"/>
      <c r="AT7" s="621"/>
      <c r="AU7" s="621"/>
      <c r="AV7" s="621"/>
      <c r="AW7" s="621"/>
      <c r="AX7" s="621"/>
      <c r="AY7" s="621"/>
      <c r="AZ7" s="621"/>
      <c r="BA7" s="621"/>
      <c r="BB7" s="621"/>
      <c r="BC7" s="621"/>
      <c r="BD7" s="621"/>
      <c r="BE7" s="621"/>
      <c r="BF7" s="622"/>
      <c r="BG7" s="623">
        <v>2956567</v>
      </c>
      <c r="BH7" s="624"/>
      <c r="BI7" s="624"/>
      <c r="BJ7" s="624"/>
      <c r="BK7" s="624"/>
      <c r="BL7" s="624"/>
      <c r="BM7" s="624"/>
      <c r="BN7" s="625"/>
      <c r="BO7" s="649">
        <v>35.5</v>
      </c>
      <c r="BP7" s="649"/>
      <c r="BQ7" s="649"/>
      <c r="BR7" s="649"/>
      <c r="BS7" s="650" t="s">
        <v>128</v>
      </c>
      <c r="BT7" s="650"/>
      <c r="BU7" s="650"/>
      <c r="BV7" s="650"/>
      <c r="BW7" s="650"/>
      <c r="BX7" s="650"/>
      <c r="BY7" s="650"/>
      <c r="BZ7" s="650"/>
      <c r="CA7" s="650"/>
      <c r="CB7" s="695"/>
      <c r="CD7" s="620" t="s">
        <v>235</v>
      </c>
      <c r="CE7" s="621"/>
      <c r="CF7" s="621"/>
      <c r="CG7" s="621"/>
      <c r="CH7" s="621"/>
      <c r="CI7" s="621"/>
      <c r="CJ7" s="621"/>
      <c r="CK7" s="621"/>
      <c r="CL7" s="621"/>
      <c r="CM7" s="621"/>
      <c r="CN7" s="621"/>
      <c r="CO7" s="621"/>
      <c r="CP7" s="621"/>
      <c r="CQ7" s="622"/>
      <c r="CR7" s="623">
        <v>3754437</v>
      </c>
      <c r="CS7" s="624"/>
      <c r="CT7" s="624"/>
      <c r="CU7" s="624"/>
      <c r="CV7" s="624"/>
      <c r="CW7" s="624"/>
      <c r="CX7" s="624"/>
      <c r="CY7" s="625"/>
      <c r="CZ7" s="649">
        <v>19.899999999999999</v>
      </c>
      <c r="DA7" s="649"/>
      <c r="DB7" s="649"/>
      <c r="DC7" s="649"/>
      <c r="DD7" s="629">
        <v>426587</v>
      </c>
      <c r="DE7" s="624"/>
      <c r="DF7" s="624"/>
      <c r="DG7" s="624"/>
      <c r="DH7" s="624"/>
      <c r="DI7" s="624"/>
      <c r="DJ7" s="624"/>
      <c r="DK7" s="624"/>
      <c r="DL7" s="624"/>
      <c r="DM7" s="624"/>
      <c r="DN7" s="624"/>
      <c r="DO7" s="624"/>
      <c r="DP7" s="625"/>
      <c r="DQ7" s="629">
        <v>3404857</v>
      </c>
      <c r="DR7" s="624"/>
      <c r="DS7" s="624"/>
      <c r="DT7" s="624"/>
      <c r="DU7" s="624"/>
      <c r="DV7" s="624"/>
      <c r="DW7" s="624"/>
      <c r="DX7" s="624"/>
      <c r="DY7" s="624"/>
      <c r="DZ7" s="624"/>
      <c r="EA7" s="624"/>
      <c r="EB7" s="624"/>
      <c r="EC7" s="662"/>
    </row>
    <row r="8" spans="2:143" ht="11.25" customHeight="1" x14ac:dyDescent="0.15">
      <c r="B8" s="620" t="s">
        <v>236</v>
      </c>
      <c r="C8" s="621"/>
      <c r="D8" s="621"/>
      <c r="E8" s="621"/>
      <c r="F8" s="621"/>
      <c r="G8" s="621"/>
      <c r="H8" s="621"/>
      <c r="I8" s="621"/>
      <c r="J8" s="621"/>
      <c r="K8" s="621"/>
      <c r="L8" s="621"/>
      <c r="M8" s="621"/>
      <c r="N8" s="621"/>
      <c r="O8" s="621"/>
      <c r="P8" s="621"/>
      <c r="Q8" s="622"/>
      <c r="R8" s="623">
        <v>54610</v>
      </c>
      <c r="S8" s="624"/>
      <c r="T8" s="624"/>
      <c r="U8" s="624"/>
      <c r="V8" s="624"/>
      <c r="W8" s="624"/>
      <c r="X8" s="624"/>
      <c r="Y8" s="625"/>
      <c r="Z8" s="649">
        <v>0.3</v>
      </c>
      <c r="AA8" s="649"/>
      <c r="AB8" s="649"/>
      <c r="AC8" s="649"/>
      <c r="AD8" s="650">
        <v>54610</v>
      </c>
      <c r="AE8" s="650"/>
      <c r="AF8" s="650"/>
      <c r="AG8" s="650"/>
      <c r="AH8" s="650"/>
      <c r="AI8" s="650"/>
      <c r="AJ8" s="650"/>
      <c r="AK8" s="650"/>
      <c r="AL8" s="626">
        <v>0.6</v>
      </c>
      <c r="AM8" s="627"/>
      <c r="AN8" s="627"/>
      <c r="AO8" s="651"/>
      <c r="AP8" s="620" t="s">
        <v>237</v>
      </c>
      <c r="AQ8" s="621"/>
      <c r="AR8" s="621"/>
      <c r="AS8" s="621"/>
      <c r="AT8" s="621"/>
      <c r="AU8" s="621"/>
      <c r="AV8" s="621"/>
      <c r="AW8" s="621"/>
      <c r="AX8" s="621"/>
      <c r="AY8" s="621"/>
      <c r="AZ8" s="621"/>
      <c r="BA8" s="621"/>
      <c r="BB8" s="621"/>
      <c r="BC8" s="621"/>
      <c r="BD8" s="621"/>
      <c r="BE8" s="621"/>
      <c r="BF8" s="622"/>
      <c r="BG8" s="623">
        <v>80440</v>
      </c>
      <c r="BH8" s="624"/>
      <c r="BI8" s="624"/>
      <c r="BJ8" s="624"/>
      <c r="BK8" s="624"/>
      <c r="BL8" s="624"/>
      <c r="BM8" s="624"/>
      <c r="BN8" s="625"/>
      <c r="BO8" s="649">
        <v>1</v>
      </c>
      <c r="BP8" s="649"/>
      <c r="BQ8" s="649"/>
      <c r="BR8" s="649"/>
      <c r="BS8" s="650" t="s">
        <v>128</v>
      </c>
      <c r="BT8" s="650"/>
      <c r="BU8" s="650"/>
      <c r="BV8" s="650"/>
      <c r="BW8" s="650"/>
      <c r="BX8" s="650"/>
      <c r="BY8" s="650"/>
      <c r="BZ8" s="650"/>
      <c r="CA8" s="650"/>
      <c r="CB8" s="695"/>
      <c r="CD8" s="620" t="s">
        <v>238</v>
      </c>
      <c r="CE8" s="621"/>
      <c r="CF8" s="621"/>
      <c r="CG8" s="621"/>
      <c r="CH8" s="621"/>
      <c r="CI8" s="621"/>
      <c r="CJ8" s="621"/>
      <c r="CK8" s="621"/>
      <c r="CL8" s="621"/>
      <c r="CM8" s="621"/>
      <c r="CN8" s="621"/>
      <c r="CO8" s="621"/>
      <c r="CP8" s="621"/>
      <c r="CQ8" s="622"/>
      <c r="CR8" s="623">
        <v>7077618</v>
      </c>
      <c r="CS8" s="624"/>
      <c r="CT8" s="624"/>
      <c r="CU8" s="624"/>
      <c r="CV8" s="624"/>
      <c r="CW8" s="624"/>
      <c r="CX8" s="624"/>
      <c r="CY8" s="625"/>
      <c r="CZ8" s="649">
        <v>37.5</v>
      </c>
      <c r="DA8" s="649"/>
      <c r="DB8" s="649"/>
      <c r="DC8" s="649"/>
      <c r="DD8" s="629">
        <v>422773</v>
      </c>
      <c r="DE8" s="624"/>
      <c r="DF8" s="624"/>
      <c r="DG8" s="624"/>
      <c r="DH8" s="624"/>
      <c r="DI8" s="624"/>
      <c r="DJ8" s="624"/>
      <c r="DK8" s="624"/>
      <c r="DL8" s="624"/>
      <c r="DM8" s="624"/>
      <c r="DN8" s="624"/>
      <c r="DO8" s="624"/>
      <c r="DP8" s="625"/>
      <c r="DQ8" s="629">
        <v>3694173</v>
      </c>
      <c r="DR8" s="624"/>
      <c r="DS8" s="624"/>
      <c r="DT8" s="624"/>
      <c r="DU8" s="624"/>
      <c r="DV8" s="624"/>
      <c r="DW8" s="624"/>
      <c r="DX8" s="624"/>
      <c r="DY8" s="624"/>
      <c r="DZ8" s="624"/>
      <c r="EA8" s="624"/>
      <c r="EB8" s="624"/>
      <c r="EC8" s="662"/>
    </row>
    <row r="9" spans="2:143" ht="11.25" customHeight="1" x14ac:dyDescent="0.15">
      <c r="B9" s="620" t="s">
        <v>239</v>
      </c>
      <c r="C9" s="621"/>
      <c r="D9" s="621"/>
      <c r="E9" s="621"/>
      <c r="F9" s="621"/>
      <c r="G9" s="621"/>
      <c r="H9" s="621"/>
      <c r="I9" s="621"/>
      <c r="J9" s="621"/>
      <c r="K9" s="621"/>
      <c r="L9" s="621"/>
      <c r="M9" s="621"/>
      <c r="N9" s="621"/>
      <c r="O9" s="621"/>
      <c r="P9" s="621"/>
      <c r="Q9" s="622"/>
      <c r="R9" s="623">
        <v>62496</v>
      </c>
      <c r="S9" s="624"/>
      <c r="T9" s="624"/>
      <c r="U9" s="624"/>
      <c r="V9" s="624"/>
      <c r="W9" s="624"/>
      <c r="X9" s="624"/>
      <c r="Y9" s="625"/>
      <c r="Z9" s="649">
        <v>0.3</v>
      </c>
      <c r="AA9" s="649"/>
      <c r="AB9" s="649"/>
      <c r="AC9" s="649"/>
      <c r="AD9" s="650">
        <v>62496</v>
      </c>
      <c r="AE9" s="650"/>
      <c r="AF9" s="650"/>
      <c r="AG9" s="650"/>
      <c r="AH9" s="650"/>
      <c r="AI9" s="650"/>
      <c r="AJ9" s="650"/>
      <c r="AK9" s="650"/>
      <c r="AL9" s="626">
        <v>0.6</v>
      </c>
      <c r="AM9" s="627"/>
      <c r="AN9" s="627"/>
      <c r="AO9" s="651"/>
      <c r="AP9" s="620" t="s">
        <v>240</v>
      </c>
      <c r="AQ9" s="621"/>
      <c r="AR9" s="621"/>
      <c r="AS9" s="621"/>
      <c r="AT9" s="621"/>
      <c r="AU9" s="621"/>
      <c r="AV9" s="621"/>
      <c r="AW9" s="621"/>
      <c r="AX9" s="621"/>
      <c r="AY9" s="621"/>
      <c r="AZ9" s="621"/>
      <c r="BA9" s="621"/>
      <c r="BB9" s="621"/>
      <c r="BC9" s="621"/>
      <c r="BD9" s="621"/>
      <c r="BE9" s="621"/>
      <c r="BF9" s="622"/>
      <c r="BG9" s="623">
        <v>2588066</v>
      </c>
      <c r="BH9" s="624"/>
      <c r="BI9" s="624"/>
      <c r="BJ9" s="624"/>
      <c r="BK9" s="624"/>
      <c r="BL9" s="624"/>
      <c r="BM9" s="624"/>
      <c r="BN9" s="625"/>
      <c r="BO9" s="649">
        <v>31.1</v>
      </c>
      <c r="BP9" s="649"/>
      <c r="BQ9" s="649"/>
      <c r="BR9" s="649"/>
      <c r="BS9" s="650" t="s">
        <v>128</v>
      </c>
      <c r="BT9" s="650"/>
      <c r="BU9" s="650"/>
      <c r="BV9" s="650"/>
      <c r="BW9" s="650"/>
      <c r="BX9" s="650"/>
      <c r="BY9" s="650"/>
      <c r="BZ9" s="650"/>
      <c r="CA9" s="650"/>
      <c r="CB9" s="695"/>
      <c r="CD9" s="620" t="s">
        <v>241</v>
      </c>
      <c r="CE9" s="621"/>
      <c r="CF9" s="621"/>
      <c r="CG9" s="621"/>
      <c r="CH9" s="621"/>
      <c r="CI9" s="621"/>
      <c r="CJ9" s="621"/>
      <c r="CK9" s="621"/>
      <c r="CL9" s="621"/>
      <c r="CM9" s="621"/>
      <c r="CN9" s="621"/>
      <c r="CO9" s="621"/>
      <c r="CP9" s="621"/>
      <c r="CQ9" s="622"/>
      <c r="CR9" s="623">
        <v>1553692</v>
      </c>
      <c r="CS9" s="624"/>
      <c r="CT9" s="624"/>
      <c r="CU9" s="624"/>
      <c r="CV9" s="624"/>
      <c r="CW9" s="624"/>
      <c r="CX9" s="624"/>
      <c r="CY9" s="625"/>
      <c r="CZ9" s="649">
        <v>8.1999999999999993</v>
      </c>
      <c r="DA9" s="649"/>
      <c r="DB9" s="649"/>
      <c r="DC9" s="649"/>
      <c r="DD9" s="629">
        <v>150233</v>
      </c>
      <c r="DE9" s="624"/>
      <c r="DF9" s="624"/>
      <c r="DG9" s="624"/>
      <c r="DH9" s="624"/>
      <c r="DI9" s="624"/>
      <c r="DJ9" s="624"/>
      <c r="DK9" s="624"/>
      <c r="DL9" s="624"/>
      <c r="DM9" s="624"/>
      <c r="DN9" s="624"/>
      <c r="DO9" s="624"/>
      <c r="DP9" s="625"/>
      <c r="DQ9" s="629">
        <v>1091757</v>
      </c>
      <c r="DR9" s="624"/>
      <c r="DS9" s="624"/>
      <c r="DT9" s="624"/>
      <c r="DU9" s="624"/>
      <c r="DV9" s="624"/>
      <c r="DW9" s="624"/>
      <c r="DX9" s="624"/>
      <c r="DY9" s="624"/>
      <c r="DZ9" s="624"/>
      <c r="EA9" s="624"/>
      <c r="EB9" s="624"/>
      <c r="EC9" s="662"/>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243</v>
      </c>
      <c r="AQ10" s="621"/>
      <c r="AR10" s="621"/>
      <c r="AS10" s="621"/>
      <c r="AT10" s="621"/>
      <c r="AU10" s="621"/>
      <c r="AV10" s="621"/>
      <c r="AW10" s="621"/>
      <c r="AX10" s="621"/>
      <c r="AY10" s="621"/>
      <c r="AZ10" s="621"/>
      <c r="BA10" s="621"/>
      <c r="BB10" s="621"/>
      <c r="BC10" s="621"/>
      <c r="BD10" s="621"/>
      <c r="BE10" s="621"/>
      <c r="BF10" s="622"/>
      <c r="BG10" s="623">
        <v>107032</v>
      </c>
      <c r="BH10" s="624"/>
      <c r="BI10" s="624"/>
      <c r="BJ10" s="624"/>
      <c r="BK10" s="624"/>
      <c r="BL10" s="624"/>
      <c r="BM10" s="624"/>
      <c r="BN10" s="625"/>
      <c r="BO10" s="649">
        <v>1.3</v>
      </c>
      <c r="BP10" s="649"/>
      <c r="BQ10" s="649"/>
      <c r="BR10" s="649"/>
      <c r="BS10" s="650" t="s">
        <v>128</v>
      </c>
      <c r="BT10" s="650"/>
      <c r="BU10" s="650"/>
      <c r="BV10" s="650"/>
      <c r="BW10" s="650"/>
      <c r="BX10" s="650"/>
      <c r="BY10" s="650"/>
      <c r="BZ10" s="650"/>
      <c r="CA10" s="650"/>
      <c r="CB10" s="695"/>
      <c r="CD10" s="620" t="s">
        <v>244</v>
      </c>
      <c r="CE10" s="621"/>
      <c r="CF10" s="621"/>
      <c r="CG10" s="621"/>
      <c r="CH10" s="621"/>
      <c r="CI10" s="621"/>
      <c r="CJ10" s="621"/>
      <c r="CK10" s="621"/>
      <c r="CL10" s="621"/>
      <c r="CM10" s="621"/>
      <c r="CN10" s="621"/>
      <c r="CO10" s="621"/>
      <c r="CP10" s="621"/>
      <c r="CQ10" s="622"/>
      <c r="CR10" s="623">
        <v>26398</v>
      </c>
      <c r="CS10" s="624"/>
      <c r="CT10" s="624"/>
      <c r="CU10" s="624"/>
      <c r="CV10" s="624"/>
      <c r="CW10" s="624"/>
      <c r="CX10" s="624"/>
      <c r="CY10" s="625"/>
      <c r="CZ10" s="649">
        <v>0.1</v>
      </c>
      <c r="DA10" s="649"/>
      <c r="DB10" s="649"/>
      <c r="DC10" s="649"/>
      <c r="DD10" s="629">
        <v>1170</v>
      </c>
      <c r="DE10" s="624"/>
      <c r="DF10" s="624"/>
      <c r="DG10" s="624"/>
      <c r="DH10" s="624"/>
      <c r="DI10" s="624"/>
      <c r="DJ10" s="624"/>
      <c r="DK10" s="624"/>
      <c r="DL10" s="624"/>
      <c r="DM10" s="624"/>
      <c r="DN10" s="624"/>
      <c r="DO10" s="624"/>
      <c r="DP10" s="625"/>
      <c r="DQ10" s="629">
        <v>1170</v>
      </c>
      <c r="DR10" s="624"/>
      <c r="DS10" s="624"/>
      <c r="DT10" s="624"/>
      <c r="DU10" s="624"/>
      <c r="DV10" s="624"/>
      <c r="DW10" s="624"/>
      <c r="DX10" s="624"/>
      <c r="DY10" s="624"/>
      <c r="DZ10" s="624"/>
      <c r="EA10" s="624"/>
      <c r="EB10" s="624"/>
      <c r="EC10" s="662"/>
    </row>
    <row r="11" spans="2:143" ht="11.25" customHeight="1" x14ac:dyDescent="0.15">
      <c r="B11" s="620" t="s">
        <v>245</v>
      </c>
      <c r="C11" s="621"/>
      <c r="D11" s="621"/>
      <c r="E11" s="621"/>
      <c r="F11" s="621"/>
      <c r="G11" s="621"/>
      <c r="H11" s="621"/>
      <c r="I11" s="621"/>
      <c r="J11" s="621"/>
      <c r="K11" s="621"/>
      <c r="L11" s="621"/>
      <c r="M11" s="621"/>
      <c r="N11" s="621"/>
      <c r="O11" s="621"/>
      <c r="P11" s="621"/>
      <c r="Q11" s="622"/>
      <c r="R11" s="623">
        <v>970559</v>
      </c>
      <c r="S11" s="624"/>
      <c r="T11" s="624"/>
      <c r="U11" s="624"/>
      <c r="V11" s="624"/>
      <c r="W11" s="624"/>
      <c r="X11" s="624"/>
      <c r="Y11" s="625"/>
      <c r="Z11" s="626">
        <v>4.8</v>
      </c>
      <c r="AA11" s="627"/>
      <c r="AB11" s="627"/>
      <c r="AC11" s="628"/>
      <c r="AD11" s="629">
        <v>970559</v>
      </c>
      <c r="AE11" s="624"/>
      <c r="AF11" s="624"/>
      <c r="AG11" s="624"/>
      <c r="AH11" s="624"/>
      <c r="AI11" s="624"/>
      <c r="AJ11" s="624"/>
      <c r="AK11" s="625"/>
      <c r="AL11" s="626">
        <v>10</v>
      </c>
      <c r="AM11" s="627"/>
      <c r="AN11" s="627"/>
      <c r="AO11" s="651"/>
      <c r="AP11" s="620" t="s">
        <v>246</v>
      </c>
      <c r="AQ11" s="621"/>
      <c r="AR11" s="621"/>
      <c r="AS11" s="621"/>
      <c r="AT11" s="621"/>
      <c r="AU11" s="621"/>
      <c r="AV11" s="621"/>
      <c r="AW11" s="621"/>
      <c r="AX11" s="621"/>
      <c r="AY11" s="621"/>
      <c r="AZ11" s="621"/>
      <c r="BA11" s="621"/>
      <c r="BB11" s="621"/>
      <c r="BC11" s="621"/>
      <c r="BD11" s="621"/>
      <c r="BE11" s="621"/>
      <c r="BF11" s="622"/>
      <c r="BG11" s="623">
        <v>181029</v>
      </c>
      <c r="BH11" s="624"/>
      <c r="BI11" s="624"/>
      <c r="BJ11" s="624"/>
      <c r="BK11" s="624"/>
      <c r="BL11" s="624"/>
      <c r="BM11" s="624"/>
      <c r="BN11" s="625"/>
      <c r="BO11" s="649">
        <v>2.2000000000000002</v>
      </c>
      <c r="BP11" s="649"/>
      <c r="BQ11" s="649"/>
      <c r="BR11" s="649"/>
      <c r="BS11" s="650" t="s">
        <v>128</v>
      </c>
      <c r="BT11" s="650"/>
      <c r="BU11" s="650"/>
      <c r="BV11" s="650"/>
      <c r="BW11" s="650"/>
      <c r="BX11" s="650"/>
      <c r="BY11" s="650"/>
      <c r="BZ11" s="650"/>
      <c r="CA11" s="650"/>
      <c r="CB11" s="695"/>
      <c r="CD11" s="620" t="s">
        <v>247</v>
      </c>
      <c r="CE11" s="621"/>
      <c r="CF11" s="621"/>
      <c r="CG11" s="621"/>
      <c r="CH11" s="621"/>
      <c r="CI11" s="621"/>
      <c r="CJ11" s="621"/>
      <c r="CK11" s="621"/>
      <c r="CL11" s="621"/>
      <c r="CM11" s="621"/>
      <c r="CN11" s="621"/>
      <c r="CO11" s="621"/>
      <c r="CP11" s="621"/>
      <c r="CQ11" s="622"/>
      <c r="CR11" s="623">
        <v>713479</v>
      </c>
      <c r="CS11" s="624"/>
      <c r="CT11" s="624"/>
      <c r="CU11" s="624"/>
      <c r="CV11" s="624"/>
      <c r="CW11" s="624"/>
      <c r="CX11" s="624"/>
      <c r="CY11" s="625"/>
      <c r="CZ11" s="649">
        <v>3.8</v>
      </c>
      <c r="DA11" s="649"/>
      <c r="DB11" s="649"/>
      <c r="DC11" s="649"/>
      <c r="DD11" s="629">
        <v>190060</v>
      </c>
      <c r="DE11" s="624"/>
      <c r="DF11" s="624"/>
      <c r="DG11" s="624"/>
      <c r="DH11" s="624"/>
      <c r="DI11" s="624"/>
      <c r="DJ11" s="624"/>
      <c r="DK11" s="624"/>
      <c r="DL11" s="624"/>
      <c r="DM11" s="624"/>
      <c r="DN11" s="624"/>
      <c r="DO11" s="624"/>
      <c r="DP11" s="625"/>
      <c r="DQ11" s="629">
        <v>553015</v>
      </c>
      <c r="DR11" s="624"/>
      <c r="DS11" s="624"/>
      <c r="DT11" s="624"/>
      <c r="DU11" s="624"/>
      <c r="DV11" s="624"/>
      <c r="DW11" s="624"/>
      <c r="DX11" s="624"/>
      <c r="DY11" s="624"/>
      <c r="DZ11" s="624"/>
      <c r="EA11" s="624"/>
      <c r="EB11" s="624"/>
      <c r="EC11" s="662"/>
    </row>
    <row r="12" spans="2:143" ht="11.25" customHeight="1" x14ac:dyDescent="0.15">
      <c r="B12" s="620" t="s">
        <v>248</v>
      </c>
      <c r="C12" s="621"/>
      <c r="D12" s="621"/>
      <c r="E12" s="621"/>
      <c r="F12" s="621"/>
      <c r="G12" s="621"/>
      <c r="H12" s="621"/>
      <c r="I12" s="621"/>
      <c r="J12" s="621"/>
      <c r="K12" s="621"/>
      <c r="L12" s="621"/>
      <c r="M12" s="621"/>
      <c r="N12" s="621"/>
      <c r="O12" s="621"/>
      <c r="P12" s="621"/>
      <c r="Q12" s="622"/>
      <c r="R12" s="623">
        <v>17125</v>
      </c>
      <c r="S12" s="624"/>
      <c r="T12" s="624"/>
      <c r="U12" s="624"/>
      <c r="V12" s="624"/>
      <c r="W12" s="624"/>
      <c r="X12" s="624"/>
      <c r="Y12" s="625"/>
      <c r="Z12" s="649">
        <v>0.1</v>
      </c>
      <c r="AA12" s="649"/>
      <c r="AB12" s="649"/>
      <c r="AC12" s="649"/>
      <c r="AD12" s="650">
        <v>17125</v>
      </c>
      <c r="AE12" s="650"/>
      <c r="AF12" s="650"/>
      <c r="AG12" s="650"/>
      <c r="AH12" s="650"/>
      <c r="AI12" s="650"/>
      <c r="AJ12" s="650"/>
      <c r="AK12" s="650"/>
      <c r="AL12" s="626">
        <v>0.2</v>
      </c>
      <c r="AM12" s="627"/>
      <c r="AN12" s="627"/>
      <c r="AO12" s="651"/>
      <c r="AP12" s="620" t="s">
        <v>249</v>
      </c>
      <c r="AQ12" s="621"/>
      <c r="AR12" s="621"/>
      <c r="AS12" s="621"/>
      <c r="AT12" s="621"/>
      <c r="AU12" s="621"/>
      <c r="AV12" s="621"/>
      <c r="AW12" s="621"/>
      <c r="AX12" s="621"/>
      <c r="AY12" s="621"/>
      <c r="AZ12" s="621"/>
      <c r="BA12" s="621"/>
      <c r="BB12" s="621"/>
      <c r="BC12" s="621"/>
      <c r="BD12" s="621"/>
      <c r="BE12" s="621"/>
      <c r="BF12" s="622"/>
      <c r="BG12" s="623">
        <v>4656999</v>
      </c>
      <c r="BH12" s="624"/>
      <c r="BI12" s="624"/>
      <c r="BJ12" s="624"/>
      <c r="BK12" s="624"/>
      <c r="BL12" s="624"/>
      <c r="BM12" s="624"/>
      <c r="BN12" s="625"/>
      <c r="BO12" s="649">
        <v>56</v>
      </c>
      <c r="BP12" s="649"/>
      <c r="BQ12" s="649"/>
      <c r="BR12" s="649"/>
      <c r="BS12" s="650" t="s">
        <v>128</v>
      </c>
      <c r="BT12" s="650"/>
      <c r="BU12" s="650"/>
      <c r="BV12" s="650"/>
      <c r="BW12" s="650"/>
      <c r="BX12" s="650"/>
      <c r="BY12" s="650"/>
      <c r="BZ12" s="650"/>
      <c r="CA12" s="650"/>
      <c r="CB12" s="695"/>
      <c r="CD12" s="620" t="s">
        <v>250</v>
      </c>
      <c r="CE12" s="621"/>
      <c r="CF12" s="621"/>
      <c r="CG12" s="621"/>
      <c r="CH12" s="621"/>
      <c r="CI12" s="621"/>
      <c r="CJ12" s="621"/>
      <c r="CK12" s="621"/>
      <c r="CL12" s="621"/>
      <c r="CM12" s="621"/>
      <c r="CN12" s="621"/>
      <c r="CO12" s="621"/>
      <c r="CP12" s="621"/>
      <c r="CQ12" s="622"/>
      <c r="CR12" s="623">
        <v>162034</v>
      </c>
      <c r="CS12" s="624"/>
      <c r="CT12" s="624"/>
      <c r="CU12" s="624"/>
      <c r="CV12" s="624"/>
      <c r="CW12" s="624"/>
      <c r="CX12" s="624"/>
      <c r="CY12" s="625"/>
      <c r="CZ12" s="649">
        <v>0.9</v>
      </c>
      <c r="DA12" s="649"/>
      <c r="DB12" s="649"/>
      <c r="DC12" s="649"/>
      <c r="DD12" s="629">
        <v>198</v>
      </c>
      <c r="DE12" s="624"/>
      <c r="DF12" s="624"/>
      <c r="DG12" s="624"/>
      <c r="DH12" s="624"/>
      <c r="DI12" s="624"/>
      <c r="DJ12" s="624"/>
      <c r="DK12" s="624"/>
      <c r="DL12" s="624"/>
      <c r="DM12" s="624"/>
      <c r="DN12" s="624"/>
      <c r="DO12" s="624"/>
      <c r="DP12" s="625"/>
      <c r="DQ12" s="629">
        <v>66034</v>
      </c>
      <c r="DR12" s="624"/>
      <c r="DS12" s="624"/>
      <c r="DT12" s="624"/>
      <c r="DU12" s="624"/>
      <c r="DV12" s="624"/>
      <c r="DW12" s="624"/>
      <c r="DX12" s="624"/>
      <c r="DY12" s="624"/>
      <c r="DZ12" s="624"/>
      <c r="EA12" s="624"/>
      <c r="EB12" s="624"/>
      <c r="EC12" s="662"/>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252</v>
      </c>
      <c r="AQ13" s="621"/>
      <c r="AR13" s="621"/>
      <c r="AS13" s="621"/>
      <c r="AT13" s="621"/>
      <c r="AU13" s="621"/>
      <c r="AV13" s="621"/>
      <c r="AW13" s="621"/>
      <c r="AX13" s="621"/>
      <c r="AY13" s="621"/>
      <c r="AZ13" s="621"/>
      <c r="BA13" s="621"/>
      <c r="BB13" s="621"/>
      <c r="BC13" s="621"/>
      <c r="BD13" s="621"/>
      <c r="BE13" s="621"/>
      <c r="BF13" s="622"/>
      <c r="BG13" s="623">
        <v>4650010</v>
      </c>
      <c r="BH13" s="624"/>
      <c r="BI13" s="624"/>
      <c r="BJ13" s="624"/>
      <c r="BK13" s="624"/>
      <c r="BL13" s="624"/>
      <c r="BM13" s="624"/>
      <c r="BN13" s="625"/>
      <c r="BO13" s="649">
        <v>55.9</v>
      </c>
      <c r="BP13" s="649"/>
      <c r="BQ13" s="649"/>
      <c r="BR13" s="649"/>
      <c r="BS13" s="650" t="s">
        <v>128</v>
      </c>
      <c r="BT13" s="650"/>
      <c r="BU13" s="650"/>
      <c r="BV13" s="650"/>
      <c r="BW13" s="650"/>
      <c r="BX13" s="650"/>
      <c r="BY13" s="650"/>
      <c r="BZ13" s="650"/>
      <c r="CA13" s="650"/>
      <c r="CB13" s="695"/>
      <c r="CD13" s="620" t="s">
        <v>253</v>
      </c>
      <c r="CE13" s="621"/>
      <c r="CF13" s="621"/>
      <c r="CG13" s="621"/>
      <c r="CH13" s="621"/>
      <c r="CI13" s="621"/>
      <c r="CJ13" s="621"/>
      <c r="CK13" s="621"/>
      <c r="CL13" s="621"/>
      <c r="CM13" s="621"/>
      <c r="CN13" s="621"/>
      <c r="CO13" s="621"/>
      <c r="CP13" s="621"/>
      <c r="CQ13" s="622"/>
      <c r="CR13" s="623">
        <v>1615338</v>
      </c>
      <c r="CS13" s="624"/>
      <c r="CT13" s="624"/>
      <c r="CU13" s="624"/>
      <c r="CV13" s="624"/>
      <c r="CW13" s="624"/>
      <c r="CX13" s="624"/>
      <c r="CY13" s="625"/>
      <c r="CZ13" s="649">
        <v>8.6</v>
      </c>
      <c r="DA13" s="649"/>
      <c r="DB13" s="649"/>
      <c r="DC13" s="649"/>
      <c r="DD13" s="629">
        <v>882969</v>
      </c>
      <c r="DE13" s="624"/>
      <c r="DF13" s="624"/>
      <c r="DG13" s="624"/>
      <c r="DH13" s="624"/>
      <c r="DI13" s="624"/>
      <c r="DJ13" s="624"/>
      <c r="DK13" s="624"/>
      <c r="DL13" s="624"/>
      <c r="DM13" s="624"/>
      <c r="DN13" s="624"/>
      <c r="DO13" s="624"/>
      <c r="DP13" s="625"/>
      <c r="DQ13" s="629">
        <v>1130467</v>
      </c>
      <c r="DR13" s="624"/>
      <c r="DS13" s="624"/>
      <c r="DT13" s="624"/>
      <c r="DU13" s="624"/>
      <c r="DV13" s="624"/>
      <c r="DW13" s="624"/>
      <c r="DX13" s="624"/>
      <c r="DY13" s="624"/>
      <c r="DZ13" s="624"/>
      <c r="EA13" s="624"/>
      <c r="EB13" s="624"/>
      <c r="EC13" s="662"/>
    </row>
    <row r="14" spans="2:143" ht="11.25" customHeight="1" x14ac:dyDescent="0.15">
      <c r="B14" s="620" t="s">
        <v>254</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49">
        <v>0</v>
      </c>
      <c r="AA14" s="649"/>
      <c r="AB14" s="649"/>
      <c r="AC14" s="649"/>
      <c r="AD14" s="650">
        <v>2</v>
      </c>
      <c r="AE14" s="650"/>
      <c r="AF14" s="650"/>
      <c r="AG14" s="650"/>
      <c r="AH14" s="650"/>
      <c r="AI14" s="650"/>
      <c r="AJ14" s="650"/>
      <c r="AK14" s="650"/>
      <c r="AL14" s="626">
        <v>0</v>
      </c>
      <c r="AM14" s="627"/>
      <c r="AN14" s="627"/>
      <c r="AO14" s="651"/>
      <c r="AP14" s="620" t="s">
        <v>255</v>
      </c>
      <c r="AQ14" s="621"/>
      <c r="AR14" s="621"/>
      <c r="AS14" s="621"/>
      <c r="AT14" s="621"/>
      <c r="AU14" s="621"/>
      <c r="AV14" s="621"/>
      <c r="AW14" s="621"/>
      <c r="AX14" s="621"/>
      <c r="AY14" s="621"/>
      <c r="AZ14" s="621"/>
      <c r="BA14" s="621"/>
      <c r="BB14" s="621"/>
      <c r="BC14" s="621"/>
      <c r="BD14" s="621"/>
      <c r="BE14" s="621"/>
      <c r="BF14" s="622"/>
      <c r="BG14" s="623">
        <v>115828</v>
      </c>
      <c r="BH14" s="624"/>
      <c r="BI14" s="624"/>
      <c r="BJ14" s="624"/>
      <c r="BK14" s="624"/>
      <c r="BL14" s="624"/>
      <c r="BM14" s="624"/>
      <c r="BN14" s="625"/>
      <c r="BO14" s="649">
        <v>1.4</v>
      </c>
      <c r="BP14" s="649"/>
      <c r="BQ14" s="649"/>
      <c r="BR14" s="649"/>
      <c r="BS14" s="650" t="s">
        <v>128</v>
      </c>
      <c r="BT14" s="650"/>
      <c r="BU14" s="650"/>
      <c r="BV14" s="650"/>
      <c r="BW14" s="650"/>
      <c r="BX14" s="650"/>
      <c r="BY14" s="650"/>
      <c r="BZ14" s="650"/>
      <c r="CA14" s="650"/>
      <c r="CB14" s="695"/>
      <c r="CD14" s="620" t="s">
        <v>256</v>
      </c>
      <c r="CE14" s="621"/>
      <c r="CF14" s="621"/>
      <c r="CG14" s="621"/>
      <c r="CH14" s="621"/>
      <c r="CI14" s="621"/>
      <c r="CJ14" s="621"/>
      <c r="CK14" s="621"/>
      <c r="CL14" s="621"/>
      <c r="CM14" s="621"/>
      <c r="CN14" s="621"/>
      <c r="CO14" s="621"/>
      <c r="CP14" s="621"/>
      <c r="CQ14" s="622"/>
      <c r="CR14" s="623">
        <v>652618</v>
      </c>
      <c r="CS14" s="624"/>
      <c r="CT14" s="624"/>
      <c r="CU14" s="624"/>
      <c r="CV14" s="624"/>
      <c r="CW14" s="624"/>
      <c r="CX14" s="624"/>
      <c r="CY14" s="625"/>
      <c r="CZ14" s="649">
        <v>3.5</v>
      </c>
      <c r="DA14" s="649"/>
      <c r="DB14" s="649"/>
      <c r="DC14" s="649"/>
      <c r="DD14" s="629">
        <v>82995</v>
      </c>
      <c r="DE14" s="624"/>
      <c r="DF14" s="624"/>
      <c r="DG14" s="624"/>
      <c r="DH14" s="624"/>
      <c r="DI14" s="624"/>
      <c r="DJ14" s="624"/>
      <c r="DK14" s="624"/>
      <c r="DL14" s="624"/>
      <c r="DM14" s="624"/>
      <c r="DN14" s="624"/>
      <c r="DO14" s="624"/>
      <c r="DP14" s="625"/>
      <c r="DQ14" s="629">
        <v>619059</v>
      </c>
      <c r="DR14" s="624"/>
      <c r="DS14" s="624"/>
      <c r="DT14" s="624"/>
      <c r="DU14" s="624"/>
      <c r="DV14" s="624"/>
      <c r="DW14" s="624"/>
      <c r="DX14" s="624"/>
      <c r="DY14" s="624"/>
      <c r="DZ14" s="624"/>
      <c r="EA14" s="624"/>
      <c r="EB14" s="624"/>
      <c r="EC14" s="662"/>
    </row>
    <row r="15" spans="2:143" ht="11.25" customHeight="1" x14ac:dyDescent="0.15">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258</v>
      </c>
      <c r="AQ15" s="621"/>
      <c r="AR15" s="621"/>
      <c r="AS15" s="621"/>
      <c r="AT15" s="621"/>
      <c r="AU15" s="621"/>
      <c r="AV15" s="621"/>
      <c r="AW15" s="621"/>
      <c r="AX15" s="621"/>
      <c r="AY15" s="621"/>
      <c r="AZ15" s="621"/>
      <c r="BA15" s="621"/>
      <c r="BB15" s="621"/>
      <c r="BC15" s="621"/>
      <c r="BD15" s="621"/>
      <c r="BE15" s="621"/>
      <c r="BF15" s="622"/>
      <c r="BG15" s="623">
        <v>275892</v>
      </c>
      <c r="BH15" s="624"/>
      <c r="BI15" s="624"/>
      <c r="BJ15" s="624"/>
      <c r="BK15" s="624"/>
      <c r="BL15" s="624"/>
      <c r="BM15" s="624"/>
      <c r="BN15" s="625"/>
      <c r="BO15" s="649">
        <v>3.3</v>
      </c>
      <c r="BP15" s="649"/>
      <c r="BQ15" s="649"/>
      <c r="BR15" s="649"/>
      <c r="BS15" s="650" t="s">
        <v>128</v>
      </c>
      <c r="BT15" s="650"/>
      <c r="BU15" s="650"/>
      <c r="BV15" s="650"/>
      <c r="BW15" s="650"/>
      <c r="BX15" s="650"/>
      <c r="BY15" s="650"/>
      <c r="BZ15" s="650"/>
      <c r="CA15" s="650"/>
      <c r="CB15" s="695"/>
      <c r="CD15" s="620" t="s">
        <v>259</v>
      </c>
      <c r="CE15" s="621"/>
      <c r="CF15" s="621"/>
      <c r="CG15" s="621"/>
      <c r="CH15" s="621"/>
      <c r="CI15" s="621"/>
      <c r="CJ15" s="621"/>
      <c r="CK15" s="621"/>
      <c r="CL15" s="621"/>
      <c r="CM15" s="621"/>
      <c r="CN15" s="621"/>
      <c r="CO15" s="621"/>
      <c r="CP15" s="621"/>
      <c r="CQ15" s="622"/>
      <c r="CR15" s="623">
        <v>2604710</v>
      </c>
      <c r="CS15" s="624"/>
      <c r="CT15" s="624"/>
      <c r="CU15" s="624"/>
      <c r="CV15" s="624"/>
      <c r="CW15" s="624"/>
      <c r="CX15" s="624"/>
      <c r="CY15" s="625"/>
      <c r="CZ15" s="649">
        <v>13.8</v>
      </c>
      <c r="DA15" s="649"/>
      <c r="DB15" s="649"/>
      <c r="DC15" s="649"/>
      <c r="DD15" s="629">
        <v>758618</v>
      </c>
      <c r="DE15" s="624"/>
      <c r="DF15" s="624"/>
      <c r="DG15" s="624"/>
      <c r="DH15" s="624"/>
      <c r="DI15" s="624"/>
      <c r="DJ15" s="624"/>
      <c r="DK15" s="624"/>
      <c r="DL15" s="624"/>
      <c r="DM15" s="624"/>
      <c r="DN15" s="624"/>
      <c r="DO15" s="624"/>
      <c r="DP15" s="625"/>
      <c r="DQ15" s="629">
        <v>2001356</v>
      </c>
      <c r="DR15" s="624"/>
      <c r="DS15" s="624"/>
      <c r="DT15" s="624"/>
      <c r="DU15" s="624"/>
      <c r="DV15" s="624"/>
      <c r="DW15" s="624"/>
      <c r="DX15" s="624"/>
      <c r="DY15" s="624"/>
      <c r="DZ15" s="624"/>
      <c r="EA15" s="624"/>
      <c r="EB15" s="624"/>
      <c r="EC15" s="662"/>
    </row>
    <row r="16" spans="2:143" ht="11.25" customHeight="1" x14ac:dyDescent="0.15">
      <c r="B16" s="620" t="s">
        <v>260</v>
      </c>
      <c r="C16" s="621"/>
      <c r="D16" s="621"/>
      <c r="E16" s="621"/>
      <c r="F16" s="621"/>
      <c r="G16" s="621"/>
      <c r="H16" s="621"/>
      <c r="I16" s="621"/>
      <c r="J16" s="621"/>
      <c r="K16" s="621"/>
      <c r="L16" s="621"/>
      <c r="M16" s="621"/>
      <c r="N16" s="621"/>
      <c r="O16" s="621"/>
      <c r="P16" s="621"/>
      <c r="Q16" s="622"/>
      <c r="R16" s="623">
        <v>25851</v>
      </c>
      <c r="S16" s="624"/>
      <c r="T16" s="624"/>
      <c r="U16" s="624"/>
      <c r="V16" s="624"/>
      <c r="W16" s="624"/>
      <c r="X16" s="624"/>
      <c r="Y16" s="625"/>
      <c r="Z16" s="649">
        <v>0.1</v>
      </c>
      <c r="AA16" s="649"/>
      <c r="AB16" s="649"/>
      <c r="AC16" s="649"/>
      <c r="AD16" s="650">
        <v>25851</v>
      </c>
      <c r="AE16" s="650"/>
      <c r="AF16" s="650"/>
      <c r="AG16" s="650"/>
      <c r="AH16" s="650"/>
      <c r="AI16" s="650"/>
      <c r="AJ16" s="650"/>
      <c r="AK16" s="650"/>
      <c r="AL16" s="626">
        <v>0.3</v>
      </c>
      <c r="AM16" s="627"/>
      <c r="AN16" s="627"/>
      <c r="AO16" s="651"/>
      <c r="AP16" s="620" t="s">
        <v>261</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262</v>
      </c>
      <c r="CE16" s="621"/>
      <c r="CF16" s="621"/>
      <c r="CG16" s="621"/>
      <c r="CH16" s="621"/>
      <c r="CI16" s="621"/>
      <c r="CJ16" s="621"/>
      <c r="CK16" s="621"/>
      <c r="CL16" s="621"/>
      <c r="CM16" s="621"/>
      <c r="CN16" s="621"/>
      <c r="CO16" s="621"/>
      <c r="CP16" s="621"/>
      <c r="CQ16" s="622"/>
      <c r="CR16" s="623">
        <v>1899</v>
      </c>
      <c r="CS16" s="624"/>
      <c r="CT16" s="624"/>
      <c r="CU16" s="624"/>
      <c r="CV16" s="624"/>
      <c r="CW16" s="624"/>
      <c r="CX16" s="624"/>
      <c r="CY16" s="625"/>
      <c r="CZ16" s="649">
        <v>0</v>
      </c>
      <c r="DA16" s="649"/>
      <c r="DB16" s="649"/>
      <c r="DC16" s="649"/>
      <c r="DD16" s="629" t="s">
        <v>128</v>
      </c>
      <c r="DE16" s="624"/>
      <c r="DF16" s="624"/>
      <c r="DG16" s="624"/>
      <c r="DH16" s="624"/>
      <c r="DI16" s="624"/>
      <c r="DJ16" s="624"/>
      <c r="DK16" s="624"/>
      <c r="DL16" s="624"/>
      <c r="DM16" s="624"/>
      <c r="DN16" s="624"/>
      <c r="DO16" s="624"/>
      <c r="DP16" s="625"/>
      <c r="DQ16" s="629">
        <v>1899</v>
      </c>
      <c r="DR16" s="624"/>
      <c r="DS16" s="624"/>
      <c r="DT16" s="624"/>
      <c r="DU16" s="624"/>
      <c r="DV16" s="624"/>
      <c r="DW16" s="624"/>
      <c r="DX16" s="624"/>
      <c r="DY16" s="624"/>
      <c r="DZ16" s="624"/>
      <c r="EA16" s="624"/>
      <c r="EB16" s="624"/>
      <c r="EC16" s="662"/>
    </row>
    <row r="17" spans="2:133" ht="11.25" customHeight="1" x14ac:dyDescent="0.15">
      <c r="B17" s="620" t="s">
        <v>263</v>
      </c>
      <c r="C17" s="621"/>
      <c r="D17" s="621"/>
      <c r="E17" s="621"/>
      <c r="F17" s="621"/>
      <c r="G17" s="621"/>
      <c r="H17" s="621"/>
      <c r="I17" s="621"/>
      <c r="J17" s="621"/>
      <c r="K17" s="621"/>
      <c r="L17" s="621"/>
      <c r="M17" s="621"/>
      <c r="N17" s="621"/>
      <c r="O17" s="621"/>
      <c r="P17" s="621"/>
      <c r="Q17" s="622"/>
      <c r="R17" s="623">
        <v>105370</v>
      </c>
      <c r="S17" s="624"/>
      <c r="T17" s="624"/>
      <c r="U17" s="624"/>
      <c r="V17" s="624"/>
      <c r="W17" s="624"/>
      <c r="X17" s="624"/>
      <c r="Y17" s="625"/>
      <c r="Z17" s="649">
        <v>0.5</v>
      </c>
      <c r="AA17" s="649"/>
      <c r="AB17" s="649"/>
      <c r="AC17" s="649"/>
      <c r="AD17" s="650">
        <v>105370</v>
      </c>
      <c r="AE17" s="650"/>
      <c r="AF17" s="650"/>
      <c r="AG17" s="650"/>
      <c r="AH17" s="650"/>
      <c r="AI17" s="650"/>
      <c r="AJ17" s="650"/>
      <c r="AK17" s="650"/>
      <c r="AL17" s="626">
        <v>1.1000000000000001</v>
      </c>
      <c r="AM17" s="627"/>
      <c r="AN17" s="627"/>
      <c r="AO17" s="651"/>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265</v>
      </c>
      <c r="CE17" s="621"/>
      <c r="CF17" s="621"/>
      <c r="CG17" s="621"/>
      <c r="CH17" s="621"/>
      <c r="CI17" s="621"/>
      <c r="CJ17" s="621"/>
      <c r="CK17" s="621"/>
      <c r="CL17" s="621"/>
      <c r="CM17" s="621"/>
      <c r="CN17" s="621"/>
      <c r="CO17" s="621"/>
      <c r="CP17" s="621"/>
      <c r="CQ17" s="622"/>
      <c r="CR17" s="623">
        <v>578503</v>
      </c>
      <c r="CS17" s="624"/>
      <c r="CT17" s="624"/>
      <c r="CU17" s="624"/>
      <c r="CV17" s="624"/>
      <c r="CW17" s="624"/>
      <c r="CX17" s="624"/>
      <c r="CY17" s="625"/>
      <c r="CZ17" s="649">
        <v>3.1</v>
      </c>
      <c r="DA17" s="649"/>
      <c r="DB17" s="649"/>
      <c r="DC17" s="649"/>
      <c r="DD17" s="629" t="s">
        <v>128</v>
      </c>
      <c r="DE17" s="624"/>
      <c r="DF17" s="624"/>
      <c r="DG17" s="624"/>
      <c r="DH17" s="624"/>
      <c r="DI17" s="624"/>
      <c r="DJ17" s="624"/>
      <c r="DK17" s="624"/>
      <c r="DL17" s="624"/>
      <c r="DM17" s="624"/>
      <c r="DN17" s="624"/>
      <c r="DO17" s="624"/>
      <c r="DP17" s="625"/>
      <c r="DQ17" s="629">
        <v>578503</v>
      </c>
      <c r="DR17" s="624"/>
      <c r="DS17" s="624"/>
      <c r="DT17" s="624"/>
      <c r="DU17" s="624"/>
      <c r="DV17" s="624"/>
      <c r="DW17" s="624"/>
      <c r="DX17" s="624"/>
      <c r="DY17" s="624"/>
      <c r="DZ17" s="624"/>
      <c r="EA17" s="624"/>
      <c r="EB17" s="624"/>
      <c r="EC17" s="662"/>
    </row>
    <row r="18" spans="2:133" ht="11.25" customHeight="1" x14ac:dyDescent="0.15">
      <c r="B18" s="620" t="s">
        <v>266</v>
      </c>
      <c r="C18" s="621"/>
      <c r="D18" s="621"/>
      <c r="E18" s="621"/>
      <c r="F18" s="621"/>
      <c r="G18" s="621"/>
      <c r="H18" s="621"/>
      <c r="I18" s="621"/>
      <c r="J18" s="621"/>
      <c r="K18" s="621"/>
      <c r="L18" s="621"/>
      <c r="M18" s="621"/>
      <c r="N18" s="621"/>
      <c r="O18" s="621"/>
      <c r="P18" s="621"/>
      <c r="Q18" s="622"/>
      <c r="R18" s="623">
        <v>281787</v>
      </c>
      <c r="S18" s="624"/>
      <c r="T18" s="624"/>
      <c r="U18" s="624"/>
      <c r="V18" s="624"/>
      <c r="W18" s="624"/>
      <c r="X18" s="624"/>
      <c r="Y18" s="625"/>
      <c r="Z18" s="649">
        <v>1.4</v>
      </c>
      <c r="AA18" s="649"/>
      <c r="AB18" s="649"/>
      <c r="AC18" s="649"/>
      <c r="AD18" s="650">
        <v>280388</v>
      </c>
      <c r="AE18" s="650"/>
      <c r="AF18" s="650"/>
      <c r="AG18" s="650"/>
      <c r="AH18" s="650"/>
      <c r="AI18" s="650"/>
      <c r="AJ18" s="650"/>
      <c r="AK18" s="650"/>
      <c r="AL18" s="626">
        <v>2.9000000953674316</v>
      </c>
      <c r="AM18" s="627"/>
      <c r="AN18" s="627"/>
      <c r="AO18" s="651"/>
      <c r="AP18" s="620" t="s">
        <v>267</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268</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2"/>
    </row>
    <row r="19" spans="2:133" ht="11.25" customHeight="1" x14ac:dyDescent="0.15">
      <c r="B19" s="620" t="s">
        <v>269</v>
      </c>
      <c r="C19" s="621"/>
      <c r="D19" s="621"/>
      <c r="E19" s="621"/>
      <c r="F19" s="621"/>
      <c r="G19" s="621"/>
      <c r="H19" s="621"/>
      <c r="I19" s="621"/>
      <c r="J19" s="621"/>
      <c r="K19" s="621"/>
      <c r="L19" s="621"/>
      <c r="M19" s="621"/>
      <c r="N19" s="621"/>
      <c r="O19" s="621"/>
      <c r="P19" s="621"/>
      <c r="Q19" s="622"/>
      <c r="R19" s="623">
        <v>77403</v>
      </c>
      <c r="S19" s="624"/>
      <c r="T19" s="624"/>
      <c r="U19" s="624"/>
      <c r="V19" s="624"/>
      <c r="W19" s="624"/>
      <c r="X19" s="624"/>
      <c r="Y19" s="625"/>
      <c r="Z19" s="649">
        <v>0.4</v>
      </c>
      <c r="AA19" s="649"/>
      <c r="AB19" s="649"/>
      <c r="AC19" s="649"/>
      <c r="AD19" s="650">
        <v>77403</v>
      </c>
      <c r="AE19" s="650"/>
      <c r="AF19" s="650"/>
      <c r="AG19" s="650"/>
      <c r="AH19" s="650"/>
      <c r="AI19" s="650"/>
      <c r="AJ19" s="650"/>
      <c r="AK19" s="650"/>
      <c r="AL19" s="626">
        <v>0.8</v>
      </c>
      <c r="AM19" s="627"/>
      <c r="AN19" s="627"/>
      <c r="AO19" s="651"/>
      <c r="AP19" s="620" t="s">
        <v>270</v>
      </c>
      <c r="AQ19" s="621"/>
      <c r="AR19" s="621"/>
      <c r="AS19" s="621"/>
      <c r="AT19" s="621"/>
      <c r="AU19" s="621"/>
      <c r="AV19" s="621"/>
      <c r="AW19" s="621"/>
      <c r="AX19" s="621"/>
      <c r="AY19" s="621"/>
      <c r="AZ19" s="621"/>
      <c r="BA19" s="621"/>
      <c r="BB19" s="621"/>
      <c r="BC19" s="621"/>
      <c r="BD19" s="621"/>
      <c r="BE19" s="621"/>
      <c r="BF19" s="622"/>
      <c r="BG19" s="623">
        <v>315790</v>
      </c>
      <c r="BH19" s="624"/>
      <c r="BI19" s="624"/>
      <c r="BJ19" s="624"/>
      <c r="BK19" s="624"/>
      <c r="BL19" s="624"/>
      <c r="BM19" s="624"/>
      <c r="BN19" s="625"/>
      <c r="BO19" s="649">
        <v>3.8</v>
      </c>
      <c r="BP19" s="649"/>
      <c r="BQ19" s="649"/>
      <c r="BR19" s="649"/>
      <c r="BS19" s="650" t="s">
        <v>128</v>
      </c>
      <c r="BT19" s="650"/>
      <c r="BU19" s="650"/>
      <c r="BV19" s="650"/>
      <c r="BW19" s="650"/>
      <c r="BX19" s="650"/>
      <c r="BY19" s="650"/>
      <c r="BZ19" s="650"/>
      <c r="CA19" s="650"/>
      <c r="CB19" s="695"/>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2"/>
    </row>
    <row r="20" spans="2:133" ht="11.25" customHeight="1" x14ac:dyDescent="0.15">
      <c r="B20" s="620" t="s">
        <v>272</v>
      </c>
      <c r="C20" s="621"/>
      <c r="D20" s="621"/>
      <c r="E20" s="621"/>
      <c r="F20" s="621"/>
      <c r="G20" s="621"/>
      <c r="H20" s="621"/>
      <c r="I20" s="621"/>
      <c r="J20" s="621"/>
      <c r="K20" s="621"/>
      <c r="L20" s="621"/>
      <c r="M20" s="621"/>
      <c r="N20" s="621"/>
      <c r="O20" s="621"/>
      <c r="P20" s="621"/>
      <c r="Q20" s="622"/>
      <c r="R20" s="623">
        <v>8732</v>
      </c>
      <c r="S20" s="624"/>
      <c r="T20" s="624"/>
      <c r="U20" s="624"/>
      <c r="V20" s="624"/>
      <c r="W20" s="624"/>
      <c r="X20" s="624"/>
      <c r="Y20" s="625"/>
      <c r="Z20" s="649">
        <v>0</v>
      </c>
      <c r="AA20" s="649"/>
      <c r="AB20" s="649"/>
      <c r="AC20" s="649"/>
      <c r="AD20" s="650">
        <v>8732</v>
      </c>
      <c r="AE20" s="650"/>
      <c r="AF20" s="650"/>
      <c r="AG20" s="650"/>
      <c r="AH20" s="650"/>
      <c r="AI20" s="650"/>
      <c r="AJ20" s="650"/>
      <c r="AK20" s="650"/>
      <c r="AL20" s="626">
        <v>0.1</v>
      </c>
      <c r="AM20" s="627"/>
      <c r="AN20" s="627"/>
      <c r="AO20" s="651"/>
      <c r="AP20" s="620" t="s">
        <v>273</v>
      </c>
      <c r="AQ20" s="621"/>
      <c r="AR20" s="621"/>
      <c r="AS20" s="621"/>
      <c r="AT20" s="621"/>
      <c r="AU20" s="621"/>
      <c r="AV20" s="621"/>
      <c r="AW20" s="621"/>
      <c r="AX20" s="621"/>
      <c r="AY20" s="621"/>
      <c r="AZ20" s="621"/>
      <c r="BA20" s="621"/>
      <c r="BB20" s="621"/>
      <c r="BC20" s="621"/>
      <c r="BD20" s="621"/>
      <c r="BE20" s="621"/>
      <c r="BF20" s="622"/>
      <c r="BG20" s="623">
        <v>315790</v>
      </c>
      <c r="BH20" s="624"/>
      <c r="BI20" s="624"/>
      <c r="BJ20" s="624"/>
      <c r="BK20" s="624"/>
      <c r="BL20" s="624"/>
      <c r="BM20" s="624"/>
      <c r="BN20" s="625"/>
      <c r="BO20" s="649">
        <v>3.8</v>
      </c>
      <c r="BP20" s="649"/>
      <c r="BQ20" s="649"/>
      <c r="BR20" s="649"/>
      <c r="BS20" s="650" t="s">
        <v>128</v>
      </c>
      <c r="BT20" s="650"/>
      <c r="BU20" s="650"/>
      <c r="BV20" s="650"/>
      <c r="BW20" s="650"/>
      <c r="BX20" s="650"/>
      <c r="BY20" s="650"/>
      <c r="BZ20" s="650"/>
      <c r="CA20" s="650"/>
      <c r="CB20" s="695"/>
      <c r="CD20" s="620" t="s">
        <v>274</v>
      </c>
      <c r="CE20" s="621"/>
      <c r="CF20" s="621"/>
      <c r="CG20" s="621"/>
      <c r="CH20" s="621"/>
      <c r="CI20" s="621"/>
      <c r="CJ20" s="621"/>
      <c r="CK20" s="621"/>
      <c r="CL20" s="621"/>
      <c r="CM20" s="621"/>
      <c r="CN20" s="621"/>
      <c r="CO20" s="621"/>
      <c r="CP20" s="621"/>
      <c r="CQ20" s="622"/>
      <c r="CR20" s="623">
        <v>18872466</v>
      </c>
      <c r="CS20" s="624"/>
      <c r="CT20" s="624"/>
      <c r="CU20" s="624"/>
      <c r="CV20" s="624"/>
      <c r="CW20" s="624"/>
      <c r="CX20" s="624"/>
      <c r="CY20" s="625"/>
      <c r="CZ20" s="649">
        <v>100</v>
      </c>
      <c r="DA20" s="649"/>
      <c r="DB20" s="649"/>
      <c r="DC20" s="649"/>
      <c r="DD20" s="629">
        <v>2915603</v>
      </c>
      <c r="DE20" s="624"/>
      <c r="DF20" s="624"/>
      <c r="DG20" s="624"/>
      <c r="DH20" s="624"/>
      <c r="DI20" s="624"/>
      <c r="DJ20" s="624"/>
      <c r="DK20" s="624"/>
      <c r="DL20" s="624"/>
      <c r="DM20" s="624"/>
      <c r="DN20" s="624"/>
      <c r="DO20" s="624"/>
      <c r="DP20" s="625"/>
      <c r="DQ20" s="629">
        <v>13274030</v>
      </c>
      <c r="DR20" s="624"/>
      <c r="DS20" s="624"/>
      <c r="DT20" s="624"/>
      <c r="DU20" s="624"/>
      <c r="DV20" s="624"/>
      <c r="DW20" s="624"/>
      <c r="DX20" s="624"/>
      <c r="DY20" s="624"/>
      <c r="DZ20" s="624"/>
      <c r="EA20" s="624"/>
      <c r="EB20" s="624"/>
      <c r="EC20" s="662"/>
    </row>
    <row r="21" spans="2:133" ht="11.25" customHeight="1" x14ac:dyDescent="0.15">
      <c r="B21" s="620" t="s">
        <v>275</v>
      </c>
      <c r="C21" s="621"/>
      <c r="D21" s="621"/>
      <c r="E21" s="621"/>
      <c r="F21" s="621"/>
      <c r="G21" s="621"/>
      <c r="H21" s="621"/>
      <c r="I21" s="621"/>
      <c r="J21" s="621"/>
      <c r="K21" s="621"/>
      <c r="L21" s="621"/>
      <c r="M21" s="621"/>
      <c r="N21" s="621"/>
      <c r="O21" s="621"/>
      <c r="P21" s="621"/>
      <c r="Q21" s="622"/>
      <c r="R21" s="623">
        <v>2195</v>
      </c>
      <c r="S21" s="624"/>
      <c r="T21" s="624"/>
      <c r="U21" s="624"/>
      <c r="V21" s="624"/>
      <c r="W21" s="624"/>
      <c r="X21" s="624"/>
      <c r="Y21" s="625"/>
      <c r="Z21" s="649">
        <v>0</v>
      </c>
      <c r="AA21" s="649"/>
      <c r="AB21" s="649"/>
      <c r="AC21" s="649"/>
      <c r="AD21" s="650">
        <v>2195</v>
      </c>
      <c r="AE21" s="650"/>
      <c r="AF21" s="650"/>
      <c r="AG21" s="650"/>
      <c r="AH21" s="650"/>
      <c r="AI21" s="650"/>
      <c r="AJ21" s="650"/>
      <c r="AK21" s="650"/>
      <c r="AL21" s="626">
        <v>0</v>
      </c>
      <c r="AM21" s="627"/>
      <c r="AN21" s="627"/>
      <c r="AO21" s="651"/>
      <c r="AP21" s="620" t="s">
        <v>276</v>
      </c>
      <c r="AQ21" s="696"/>
      <c r="AR21" s="696"/>
      <c r="AS21" s="696"/>
      <c r="AT21" s="696"/>
      <c r="AU21" s="696"/>
      <c r="AV21" s="696"/>
      <c r="AW21" s="696"/>
      <c r="AX21" s="696"/>
      <c r="AY21" s="696"/>
      <c r="AZ21" s="696"/>
      <c r="BA21" s="696"/>
      <c r="BB21" s="696"/>
      <c r="BC21" s="696"/>
      <c r="BD21" s="696"/>
      <c r="BE21" s="696"/>
      <c r="BF21" s="697"/>
      <c r="BG21" s="623">
        <v>1909</v>
      </c>
      <c r="BH21" s="624"/>
      <c r="BI21" s="624"/>
      <c r="BJ21" s="624"/>
      <c r="BK21" s="624"/>
      <c r="BL21" s="624"/>
      <c r="BM21" s="624"/>
      <c r="BN21" s="625"/>
      <c r="BO21" s="649">
        <v>0</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277</v>
      </c>
      <c r="C22" s="681"/>
      <c r="D22" s="681"/>
      <c r="E22" s="681"/>
      <c r="F22" s="681"/>
      <c r="G22" s="681"/>
      <c r="H22" s="681"/>
      <c r="I22" s="681"/>
      <c r="J22" s="681"/>
      <c r="K22" s="681"/>
      <c r="L22" s="681"/>
      <c r="M22" s="681"/>
      <c r="N22" s="681"/>
      <c r="O22" s="681"/>
      <c r="P22" s="681"/>
      <c r="Q22" s="682"/>
      <c r="R22" s="623">
        <v>193457</v>
      </c>
      <c r="S22" s="624"/>
      <c r="T22" s="624"/>
      <c r="U22" s="624"/>
      <c r="V22" s="624"/>
      <c r="W22" s="624"/>
      <c r="X22" s="624"/>
      <c r="Y22" s="625"/>
      <c r="Z22" s="649">
        <v>1</v>
      </c>
      <c r="AA22" s="649"/>
      <c r="AB22" s="649"/>
      <c r="AC22" s="649"/>
      <c r="AD22" s="650">
        <v>192058</v>
      </c>
      <c r="AE22" s="650"/>
      <c r="AF22" s="650"/>
      <c r="AG22" s="650"/>
      <c r="AH22" s="650"/>
      <c r="AI22" s="650"/>
      <c r="AJ22" s="650"/>
      <c r="AK22" s="650"/>
      <c r="AL22" s="626">
        <v>2</v>
      </c>
      <c r="AM22" s="627"/>
      <c r="AN22" s="627"/>
      <c r="AO22" s="651"/>
      <c r="AP22" s="620" t="s">
        <v>278</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279</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280</v>
      </c>
      <c r="C23" s="621"/>
      <c r="D23" s="621"/>
      <c r="E23" s="621"/>
      <c r="F23" s="621"/>
      <c r="G23" s="621"/>
      <c r="H23" s="621"/>
      <c r="I23" s="621"/>
      <c r="J23" s="621"/>
      <c r="K23" s="621"/>
      <c r="L23" s="621"/>
      <c r="M23" s="621"/>
      <c r="N23" s="621"/>
      <c r="O23" s="621"/>
      <c r="P23" s="621"/>
      <c r="Q23" s="622"/>
      <c r="R23" s="623">
        <v>9560</v>
      </c>
      <c r="S23" s="624"/>
      <c r="T23" s="624"/>
      <c r="U23" s="624"/>
      <c r="V23" s="624"/>
      <c r="W23" s="624"/>
      <c r="X23" s="624"/>
      <c r="Y23" s="625"/>
      <c r="Z23" s="649">
        <v>0</v>
      </c>
      <c r="AA23" s="649"/>
      <c r="AB23" s="649"/>
      <c r="AC23" s="649"/>
      <c r="AD23" s="650" t="s">
        <v>128</v>
      </c>
      <c r="AE23" s="650"/>
      <c r="AF23" s="650"/>
      <c r="AG23" s="650"/>
      <c r="AH23" s="650"/>
      <c r="AI23" s="650"/>
      <c r="AJ23" s="650"/>
      <c r="AK23" s="650"/>
      <c r="AL23" s="626" t="s">
        <v>128</v>
      </c>
      <c r="AM23" s="627"/>
      <c r="AN23" s="627"/>
      <c r="AO23" s="651"/>
      <c r="AP23" s="620" t="s">
        <v>281</v>
      </c>
      <c r="AQ23" s="696"/>
      <c r="AR23" s="696"/>
      <c r="AS23" s="696"/>
      <c r="AT23" s="696"/>
      <c r="AU23" s="696"/>
      <c r="AV23" s="696"/>
      <c r="AW23" s="696"/>
      <c r="AX23" s="696"/>
      <c r="AY23" s="696"/>
      <c r="AZ23" s="696"/>
      <c r="BA23" s="696"/>
      <c r="BB23" s="696"/>
      <c r="BC23" s="696"/>
      <c r="BD23" s="696"/>
      <c r="BE23" s="696"/>
      <c r="BF23" s="697"/>
      <c r="BG23" s="623">
        <v>313881</v>
      </c>
      <c r="BH23" s="624"/>
      <c r="BI23" s="624"/>
      <c r="BJ23" s="624"/>
      <c r="BK23" s="624"/>
      <c r="BL23" s="624"/>
      <c r="BM23" s="624"/>
      <c r="BN23" s="625"/>
      <c r="BO23" s="649">
        <v>3.8</v>
      </c>
      <c r="BP23" s="649"/>
      <c r="BQ23" s="649"/>
      <c r="BR23" s="649"/>
      <c r="BS23" s="650" t="s">
        <v>128</v>
      </c>
      <c r="BT23" s="650"/>
      <c r="BU23" s="650"/>
      <c r="BV23" s="650"/>
      <c r="BW23" s="650"/>
      <c r="BX23" s="650"/>
      <c r="BY23" s="650"/>
      <c r="BZ23" s="650"/>
      <c r="CA23" s="650"/>
      <c r="CB23" s="695"/>
      <c r="CD23" s="676" t="s">
        <v>221</v>
      </c>
      <c r="CE23" s="677"/>
      <c r="CF23" s="677"/>
      <c r="CG23" s="677"/>
      <c r="CH23" s="677"/>
      <c r="CI23" s="677"/>
      <c r="CJ23" s="677"/>
      <c r="CK23" s="677"/>
      <c r="CL23" s="677"/>
      <c r="CM23" s="677"/>
      <c r="CN23" s="677"/>
      <c r="CO23" s="677"/>
      <c r="CP23" s="677"/>
      <c r="CQ23" s="678"/>
      <c r="CR23" s="676" t="s">
        <v>282</v>
      </c>
      <c r="CS23" s="677"/>
      <c r="CT23" s="677"/>
      <c r="CU23" s="677"/>
      <c r="CV23" s="677"/>
      <c r="CW23" s="677"/>
      <c r="CX23" s="677"/>
      <c r="CY23" s="678"/>
      <c r="CZ23" s="676" t="s">
        <v>283</v>
      </c>
      <c r="DA23" s="677"/>
      <c r="DB23" s="677"/>
      <c r="DC23" s="678"/>
      <c r="DD23" s="676" t="s">
        <v>284</v>
      </c>
      <c r="DE23" s="677"/>
      <c r="DF23" s="677"/>
      <c r="DG23" s="677"/>
      <c r="DH23" s="677"/>
      <c r="DI23" s="677"/>
      <c r="DJ23" s="677"/>
      <c r="DK23" s="678"/>
      <c r="DL23" s="703" t="s">
        <v>285</v>
      </c>
      <c r="DM23" s="704"/>
      <c r="DN23" s="704"/>
      <c r="DO23" s="704"/>
      <c r="DP23" s="704"/>
      <c r="DQ23" s="704"/>
      <c r="DR23" s="704"/>
      <c r="DS23" s="704"/>
      <c r="DT23" s="704"/>
      <c r="DU23" s="704"/>
      <c r="DV23" s="705"/>
      <c r="DW23" s="676" t="s">
        <v>286</v>
      </c>
      <c r="DX23" s="677"/>
      <c r="DY23" s="677"/>
      <c r="DZ23" s="677"/>
      <c r="EA23" s="677"/>
      <c r="EB23" s="677"/>
      <c r="EC23" s="678"/>
    </row>
    <row r="24" spans="2:133" ht="11.25" customHeight="1" x14ac:dyDescent="0.15">
      <c r="B24" s="620" t="s">
        <v>287</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49" t="s">
        <v>128</v>
      </c>
      <c r="AA24" s="649"/>
      <c r="AB24" s="649"/>
      <c r="AC24" s="649"/>
      <c r="AD24" s="650" t="s">
        <v>128</v>
      </c>
      <c r="AE24" s="650"/>
      <c r="AF24" s="650"/>
      <c r="AG24" s="650"/>
      <c r="AH24" s="650"/>
      <c r="AI24" s="650"/>
      <c r="AJ24" s="650"/>
      <c r="AK24" s="650"/>
      <c r="AL24" s="626" t="s">
        <v>128</v>
      </c>
      <c r="AM24" s="627"/>
      <c r="AN24" s="627"/>
      <c r="AO24" s="651"/>
      <c r="AP24" s="620" t="s">
        <v>288</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289</v>
      </c>
      <c r="CE24" s="674"/>
      <c r="CF24" s="674"/>
      <c r="CG24" s="674"/>
      <c r="CH24" s="674"/>
      <c r="CI24" s="674"/>
      <c r="CJ24" s="674"/>
      <c r="CK24" s="674"/>
      <c r="CL24" s="674"/>
      <c r="CM24" s="674"/>
      <c r="CN24" s="674"/>
      <c r="CO24" s="674"/>
      <c r="CP24" s="674"/>
      <c r="CQ24" s="675"/>
      <c r="CR24" s="670">
        <v>8112554</v>
      </c>
      <c r="CS24" s="671"/>
      <c r="CT24" s="671"/>
      <c r="CU24" s="671"/>
      <c r="CV24" s="671"/>
      <c r="CW24" s="671"/>
      <c r="CX24" s="671"/>
      <c r="CY24" s="699"/>
      <c r="CZ24" s="700">
        <v>43</v>
      </c>
      <c r="DA24" s="686"/>
      <c r="DB24" s="686"/>
      <c r="DC24" s="702"/>
      <c r="DD24" s="698">
        <v>4997445</v>
      </c>
      <c r="DE24" s="671"/>
      <c r="DF24" s="671"/>
      <c r="DG24" s="671"/>
      <c r="DH24" s="671"/>
      <c r="DI24" s="671"/>
      <c r="DJ24" s="671"/>
      <c r="DK24" s="699"/>
      <c r="DL24" s="698">
        <v>4990934</v>
      </c>
      <c r="DM24" s="671"/>
      <c r="DN24" s="671"/>
      <c r="DO24" s="671"/>
      <c r="DP24" s="671"/>
      <c r="DQ24" s="671"/>
      <c r="DR24" s="671"/>
      <c r="DS24" s="671"/>
      <c r="DT24" s="671"/>
      <c r="DU24" s="671"/>
      <c r="DV24" s="699"/>
      <c r="DW24" s="700">
        <v>51.4</v>
      </c>
      <c r="DX24" s="686"/>
      <c r="DY24" s="686"/>
      <c r="DZ24" s="686"/>
      <c r="EA24" s="686"/>
      <c r="EB24" s="686"/>
      <c r="EC24" s="701"/>
    </row>
    <row r="25" spans="2:133" ht="11.25" customHeight="1" x14ac:dyDescent="0.15">
      <c r="B25" s="620" t="s">
        <v>290</v>
      </c>
      <c r="C25" s="621"/>
      <c r="D25" s="621"/>
      <c r="E25" s="621"/>
      <c r="F25" s="621"/>
      <c r="G25" s="621"/>
      <c r="H25" s="621"/>
      <c r="I25" s="621"/>
      <c r="J25" s="621"/>
      <c r="K25" s="621"/>
      <c r="L25" s="621"/>
      <c r="M25" s="621"/>
      <c r="N25" s="621"/>
      <c r="O25" s="621"/>
      <c r="P25" s="621"/>
      <c r="Q25" s="622"/>
      <c r="R25" s="623">
        <v>9560</v>
      </c>
      <c r="S25" s="624"/>
      <c r="T25" s="624"/>
      <c r="U25" s="624"/>
      <c r="V25" s="624"/>
      <c r="W25" s="624"/>
      <c r="X25" s="624"/>
      <c r="Y25" s="625"/>
      <c r="Z25" s="649">
        <v>0</v>
      </c>
      <c r="AA25" s="649"/>
      <c r="AB25" s="649"/>
      <c r="AC25" s="649"/>
      <c r="AD25" s="650" t="s">
        <v>128</v>
      </c>
      <c r="AE25" s="650"/>
      <c r="AF25" s="650"/>
      <c r="AG25" s="650"/>
      <c r="AH25" s="650"/>
      <c r="AI25" s="650"/>
      <c r="AJ25" s="650"/>
      <c r="AK25" s="650"/>
      <c r="AL25" s="626" t="s">
        <v>128</v>
      </c>
      <c r="AM25" s="627"/>
      <c r="AN25" s="627"/>
      <c r="AO25" s="651"/>
      <c r="AP25" s="620" t="s">
        <v>291</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292</v>
      </c>
      <c r="CE25" s="621"/>
      <c r="CF25" s="621"/>
      <c r="CG25" s="621"/>
      <c r="CH25" s="621"/>
      <c r="CI25" s="621"/>
      <c r="CJ25" s="621"/>
      <c r="CK25" s="621"/>
      <c r="CL25" s="621"/>
      <c r="CM25" s="621"/>
      <c r="CN25" s="621"/>
      <c r="CO25" s="621"/>
      <c r="CP25" s="621"/>
      <c r="CQ25" s="622"/>
      <c r="CR25" s="623">
        <v>3597438</v>
      </c>
      <c r="CS25" s="633"/>
      <c r="CT25" s="633"/>
      <c r="CU25" s="633"/>
      <c r="CV25" s="633"/>
      <c r="CW25" s="633"/>
      <c r="CX25" s="633"/>
      <c r="CY25" s="634"/>
      <c r="CZ25" s="626">
        <v>19.100000000000001</v>
      </c>
      <c r="DA25" s="635"/>
      <c r="DB25" s="635"/>
      <c r="DC25" s="636"/>
      <c r="DD25" s="629">
        <v>3346470</v>
      </c>
      <c r="DE25" s="633"/>
      <c r="DF25" s="633"/>
      <c r="DG25" s="633"/>
      <c r="DH25" s="633"/>
      <c r="DI25" s="633"/>
      <c r="DJ25" s="633"/>
      <c r="DK25" s="634"/>
      <c r="DL25" s="629">
        <v>3340923</v>
      </c>
      <c r="DM25" s="633"/>
      <c r="DN25" s="633"/>
      <c r="DO25" s="633"/>
      <c r="DP25" s="633"/>
      <c r="DQ25" s="633"/>
      <c r="DR25" s="633"/>
      <c r="DS25" s="633"/>
      <c r="DT25" s="633"/>
      <c r="DU25" s="633"/>
      <c r="DV25" s="634"/>
      <c r="DW25" s="626">
        <v>34.4</v>
      </c>
      <c r="DX25" s="635"/>
      <c r="DY25" s="635"/>
      <c r="DZ25" s="635"/>
      <c r="EA25" s="635"/>
      <c r="EB25" s="635"/>
      <c r="EC25" s="657"/>
    </row>
    <row r="26" spans="2:133" ht="11.25" customHeight="1" x14ac:dyDescent="0.15">
      <c r="B26" s="620" t="s">
        <v>293</v>
      </c>
      <c r="C26" s="621"/>
      <c r="D26" s="621"/>
      <c r="E26" s="621"/>
      <c r="F26" s="621"/>
      <c r="G26" s="621"/>
      <c r="H26" s="621"/>
      <c r="I26" s="621"/>
      <c r="J26" s="621"/>
      <c r="K26" s="621"/>
      <c r="L26" s="621"/>
      <c r="M26" s="621"/>
      <c r="N26" s="621"/>
      <c r="O26" s="621"/>
      <c r="P26" s="621"/>
      <c r="Q26" s="622"/>
      <c r="R26" s="623" t="s">
        <v>128</v>
      </c>
      <c r="S26" s="624"/>
      <c r="T26" s="624"/>
      <c r="U26" s="624"/>
      <c r="V26" s="624"/>
      <c r="W26" s="624"/>
      <c r="X26" s="624"/>
      <c r="Y26" s="625"/>
      <c r="Z26" s="649" t="s">
        <v>128</v>
      </c>
      <c r="AA26" s="649"/>
      <c r="AB26" s="649"/>
      <c r="AC26" s="649"/>
      <c r="AD26" s="650" t="s">
        <v>128</v>
      </c>
      <c r="AE26" s="650"/>
      <c r="AF26" s="650"/>
      <c r="AG26" s="650"/>
      <c r="AH26" s="650"/>
      <c r="AI26" s="650"/>
      <c r="AJ26" s="650"/>
      <c r="AK26" s="650"/>
      <c r="AL26" s="626" t="s">
        <v>128</v>
      </c>
      <c r="AM26" s="627"/>
      <c r="AN26" s="627"/>
      <c r="AO26" s="651"/>
      <c r="AP26" s="620" t="s">
        <v>294</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295</v>
      </c>
      <c r="CE26" s="621"/>
      <c r="CF26" s="621"/>
      <c r="CG26" s="621"/>
      <c r="CH26" s="621"/>
      <c r="CI26" s="621"/>
      <c r="CJ26" s="621"/>
      <c r="CK26" s="621"/>
      <c r="CL26" s="621"/>
      <c r="CM26" s="621"/>
      <c r="CN26" s="621"/>
      <c r="CO26" s="621"/>
      <c r="CP26" s="621"/>
      <c r="CQ26" s="622"/>
      <c r="CR26" s="623">
        <v>2151277</v>
      </c>
      <c r="CS26" s="624"/>
      <c r="CT26" s="624"/>
      <c r="CU26" s="624"/>
      <c r="CV26" s="624"/>
      <c r="CW26" s="624"/>
      <c r="CX26" s="624"/>
      <c r="CY26" s="625"/>
      <c r="CZ26" s="626">
        <v>11.4</v>
      </c>
      <c r="DA26" s="635"/>
      <c r="DB26" s="635"/>
      <c r="DC26" s="636"/>
      <c r="DD26" s="629">
        <v>1936066</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7"/>
    </row>
    <row r="27" spans="2:133" ht="11.25" customHeight="1" x14ac:dyDescent="0.15">
      <c r="B27" s="620" t="s">
        <v>296</v>
      </c>
      <c r="C27" s="621"/>
      <c r="D27" s="621"/>
      <c r="E27" s="621"/>
      <c r="F27" s="621"/>
      <c r="G27" s="621"/>
      <c r="H27" s="621"/>
      <c r="I27" s="621"/>
      <c r="J27" s="621"/>
      <c r="K27" s="621"/>
      <c r="L27" s="621"/>
      <c r="M27" s="621"/>
      <c r="N27" s="621"/>
      <c r="O27" s="621"/>
      <c r="P27" s="621"/>
      <c r="Q27" s="622"/>
      <c r="R27" s="623">
        <v>9992355</v>
      </c>
      <c r="S27" s="624"/>
      <c r="T27" s="624"/>
      <c r="U27" s="624"/>
      <c r="V27" s="624"/>
      <c r="W27" s="624"/>
      <c r="X27" s="624"/>
      <c r="Y27" s="625"/>
      <c r="Z27" s="649">
        <v>49.3</v>
      </c>
      <c r="AA27" s="649"/>
      <c r="AB27" s="649"/>
      <c r="AC27" s="649"/>
      <c r="AD27" s="650">
        <v>9667515</v>
      </c>
      <c r="AE27" s="650"/>
      <c r="AF27" s="650"/>
      <c r="AG27" s="650"/>
      <c r="AH27" s="650"/>
      <c r="AI27" s="650"/>
      <c r="AJ27" s="650"/>
      <c r="AK27" s="650"/>
      <c r="AL27" s="626">
        <v>99.599998474121094</v>
      </c>
      <c r="AM27" s="627"/>
      <c r="AN27" s="627"/>
      <c r="AO27" s="651"/>
      <c r="AP27" s="620" t="s">
        <v>297</v>
      </c>
      <c r="AQ27" s="621"/>
      <c r="AR27" s="621"/>
      <c r="AS27" s="621"/>
      <c r="AT27" s="621"/>
      <c r="AU27" s="621"/>
      <c r="AV27" s="621"/>
      <c r="AW27" s="621"/>
      <c r="AX27" s="621"/>
      <c r="AY27" s="621"/>
      <c r="AZ27" s="621"/>
      <c r="BA27" s="621"/>
      <c r="BB27" s="621"/>
      <c r="BC27" s="621"/>
      <c r="BD27" s="621"/>
      <c r="BE27" s="621"/>
      <c r="BF27" s="622"/>
      <c r="BG27" s="623">
        <v>8321076</v>
      </c>
      <c r="BH27" s="624"/>
      <c r="BI27" s="624"/>
      <c r="BJ27" s="624"/>
      <c r="BK27" s="624"/>
      <c r="BL27" s="624"/>
      <c r="BM27" s="624"/>
      <c r="BN27" s="625"/>
      <c r="BO27" s="649">
        <v>100</v>
      </c>
      <c r="BP27" s="649"/>
      <c r="BQ27" s="649"/>
      <c r="BR27" s="649"/>
      <c r="BS27" s="650" t="s">
        <v>128</v>
      </c>
      <c r="BT27" s="650"/>
      <c r="BU27" s="650"/>
      <c r="BV27" s="650"/>
      <c r="BW27" s="650"/>
      <c r="BX27" s="650"/>
      <c r="BY27" s="650"/>
      <c r="BZ27" s="650"/>
      <c r="CA27" s="650"/>
      <c r="CB27" s="695"/>
      <c r="CD27" s="620" t="s">
        <v>298</v>
      </c>
      <c r="CE27" s="621"/>
      <c r="CF27" s="621"/>
      <c r="CG27" s="621"/>
      <c r="CH27" s="621"/>
      <c r="CI27" s="621"/>
      <c r="CJ27" s="621"/>
      <c r="CK27" s="621"/>
      <c r="CL27" s="621"/>
      <c r="CM27" s="621"/>
      <c r="CN27" s="621"/>
      <c r="CO27" s="621"/>
      <c r="CP27" s="621"/>
      <c r="CQ27" s="622"/>
      <c r="CR27" s="623">
        <v>3936613</v>
      </c>
      <c r="CS27" s="633"/>
      <c r="CT27" s="633"/>
      <c r="CU27" s="633"/>
      <c r="CV27" s="633"/>
      <c r="CW27" s="633"/>
      <c r="CX27" s="633"/>
      <c r="CY27" s="634"/>
      <c r="CZ27" s="626">
        <v>20.9</v>
      </c>
      <c r="DA27" s="635"/>
      <c r="DB27" s="635"/>
      <c r="DC27" s="636"/>
      <c r="DD27" s="629">
        <v>1072472</v>
      </c>
      <c r="DE27" s="633"/>
      <c r="DF27" s="633"/>
      <c r="DG27" s="633"/>
      <c r="DH27" s="633"/>
      <c r="DI27" s="633"/>
      <c r="DJ27" s="633"/>
      <c r="DK27" s="634"/>
      <c r="DL27" s="629">
        <v>1071508</v>
      </c>
      <c r="DM27" s="633"/>
      <c r="DN27" s="633"/>
      <c r="DO27" s="633"/>
      <c r="DP27" s="633"/>
      <c r="DQ27" s="633"/>
      <c r="DR27" s="633"/>
      <c r="DS27" s="633"/>
      <c r="DT27" s="633"/>
      <c r="DU27" s="633"/>
      <c r="DV27" s="634"/>
      <c r="DW27" s="626">
        <v>11</v>
      </c>
      <c r="DX27" s="635"/>
      <c r="DY27" s="635"/>
      <c r="DZ27" s="635"/>
      <c r="EA27" s="635"/>
      <c r="EB27" s="635"/>
      <c r="EC27" s="657"/>
    </row>
    <row r="28" spans="2:133" ht="11.25" customHeight="1" x14ac:dyDescent="0.15">
      <c r="B28" s="620" t="s">
        <v>299</v>
      </c>
      <c r="C28" s="621"/>
      <c r="D28" s="621"/>
      <c r="E28" s="621"/>
      <c r="F28" s="621"/>
      <c r="G28" s="621"/>
      <c r="H28" s="621"/>
      <c r="I28" s="621"/>
      <c r="J28" s="621"/>
      <c r="K28" s="621"/>
      <c r="L28" s="621"/>
      <c r="M28" s="621"/>
      <c r="N28" s="621"/>
      <c r="O28" s="621"/>
      <c r="P28" s="621"/>
      <c r="Q28" s="622"/>
      <c r="R28" s="623">
        <v>4953</v>
      </c>
      <c r="S28" s="624"/>
      <c r="T28" s="624"/>
      <c r="U28" s="624"/>
      <c r="V28" s="624"/>
      <c r="W28" s="624"/>
      <c r="X28" s="624"/>
      <c r="Y28" s="625"/>
      <c r="Z28" s="649">
        <v>0</v>
      </c>
      <c r="AA28" s="649"/>
      <c r="AB28" s="649"/>
      <c r="AC28" s="649"/>
      <c r="AD28" s="650">
        <v>4953</v>
      </c>
      <c r="AE28" s="650"/>
      <c r="AF28" s="650"/>
      <c r="AG28" s="650"/>
      <c r="AH28" s="650"/>
      <c r="AI28" s="650"/>
      <c r="AJ28" s="650"/>
      <c r="AK28" s="650"/>
      <c r="AL28" s="626">
        <v>0.1</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300</v>
      </c>
      <c r="CE28" s="621"/>
      <c r="CF28" s="621"/>
      <c r="CG28" s="621"/>
      <c r="CH28" s="621"/>
      <c r="CI28" s="621"/>
      <c r="CJ28" s="621"/>
      <c r="CK28" s="621"/>
      <c r="CL28" s="621"/>
      <c r="CM28" s="621"/>
      <c r="CN28" s="621"/>
      <c r="CO28" s="621"/>
      <c r="CP28" s="621"/>
      <c r="CQ28" s="622"/>
      <c r="CR28" s="623">
        <v>578503</v>
      </c>
      <c r="CS28" s="624"/>
      <c r="CT28" s="624"/>
      <c r="CU28" s="624"/>
      <c r="CV28" s="624"/>
      <c r="CW28" s="624"/>
      <c r="CX28" s="624"/>
      <c r="CY28" s="625"/>
      <c r="CZ28" s="626">
        <v>3.1</v>
      </c>
      <c r="DA28" s="635"/>
      <c r="DB28" s="635"/>
      <c r="DC28" s="636"/>
      <c r="DD28" s="629">
        <v>578503</v>
      </c>
      <c r="DE28" s="624"/>
      <c r="DF28" s="624"/>
      <c r="DG28" s="624"/>
      <c r="DH28" s="624"/>
      <c r="DI28" s="624"/>
      <c r="DJ28" s="624"/>
      <c r="DK28" s="625"/>
      <c r="DL28" s="629">
        <v>578503</v>
      </c>
      <c r="DM28" s="624"/>
      <c r="DN28" s="624"/>
      <c r="DO28" s="624"/>
      <c r="DP28" s="624"/>
      <c r="DQ28" s="624"/>
      <c r="DR28" s="624"/>
      <c r="DS28" s="624"/>
      <c r="DT28" s="624"/>
      <c r="DU28" s="624"/>
      <c r="DV28" s="625"/>
      <c r="DW28" s="626">
        <v>6</v>
      </c>
      <c r="DX28" s="635"/>
      <c r="DY28" s="635"/>
      <c r="DZ28" s="635"/>
      <c r="EA28" s="635"/>
      <c r="EB28" s="635"/>
      <c r="EC28" s="657"/>
    </row>
    <row r="29" spans="2:133" ht="11.25" customHeight="1" x14ac:dyDescent="0.15">
      <c r="B29" s="620" t="s">
        <v>301</v>
      </c>
      <c r="C29" s="621"/>
      <c r="D29" s="621"/>
      <c r="E29" s="621"/>
      <c r="F29" s="621"/>
      <c r="G29" s="621"/>
      <c r="H29" s="621"/>
      <c r="I29" s="621"/>
      <c r="J29" s="621"/>
      <c r="K29" s="621"/>
      <c r="L29" s="621"/>
      <c r="M29" s="621"/>
      <c r="N29" s="621"/>
      <c r="O29" s="621"/>
      <c r="P29" s="621"/>
      <c r="Q29" s="622"/>
      <c r="R29" s="623">
        <v>1458</v>
      </c>
      <c r="S29" s="624"/>
      <c r="T29" s="624"/>
      <c r="U29" s="624"/>
      <c r="V29" s="624"/>
      <c r="W29" s="624"/>
      <c r="X29" s="624"/>
      <c r="Y29" s="625"/>
      <c r="Z29" s="649">
        <v>0</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302</v>
      </c>
      <c r="CE29" s="644"/>
      <c r="CF29" s="620" t="s">
        <v>70</v>
      </c>
      <c r="CG29" s="621"/>
      <c r="CH29" s="621"/>
      <c r="CI29" s="621"/>
      <c r="CJ29" s="621"/>
      <c r="CK29" s="621"/>
      <c r="CL29" s="621"/>
      <c r="CM29" s="621"/>
      <c r="CN29" s="621"/>
      <c r="CO29" s="621"/>
      <c r="CP29" s="621"/>
      <c r="CQ29" s="622"/>
      <c r="CR29" s="623">
        <v>578503</v>
      </c>
      <c r="CS29" s="633"/>
      <c r="CT29" s="633"/>
      <c r="CU29" s="633"/>
      <c r="CV29" s="633"/>
      <c r="CW29" s="633"/>
      <c r="CX29" s="633"/>
      <c r="CY29" s="634"/>
      <c r="CZ29" s="626">
        <v>3.1</v>
      </c>
      <c r="DA29" s="635"/>
      <c r="DB29" s="635"/>
      <c r="DC29" s="636"/>
      <c r="DD29" s="629">
        <v>578503</v>
      </c>
      <c r="DE29" s="633"/>
      <c r="DF29" s="633"/>
      <c r="DG29" s="633"/>
      <c r="DH29" s="633"/>
      <c r="DI29" s="633"/>
      <c r="DJ29" s="633"/>
      <c r="DK29" s="634"/>
      <c r="DL29" s="629">
        <v>578503</v>
      </c>
      <c r="DM29" s="633"/>
      <c r="DN29" s="633"/>
      <c r="DO29" s="633"/>
      <c r="DP29" s="633"/>
      <c r="DQ29" s="633"/>
      <c r="DR29" s="633"/>
      <c r="DS29" s="633"/>
      <c r="DT29" s="633"/>
      <c r="DU29" s="633"/>
      <c r="DV29" s="634"/>
      <c r="DW29" s="626">
        <v>6</v>
      </c>
      <c r="DX29" s="635"/>
      <c r="DY29" s="635"/>
      <c r="DZ29" s="635"/>
      <c r="EA29" s="635"/>
      <c r="EB29" s="635"/>
      <c r="EC29" s="657"/>
    </row>
    <row r="30" spans="2:133" ht="11.25" customHeight="1" x14ac:dyDescent="0.15">
      <c r="B30" s="620" t="s">
        <v>303</v>
      </c>
      <c r="C30" s="621"/>
      <c r="D30" s="621"/>
      <c r="E30" s="621"/>
      <c r="F30" s="621"/>
      <c r="G30" s="621"/>
      <c r="H30" s="621"/>
      <c r="I30" s="621"/>
      <c r="J30" s="621"/>
      <c r="K30" s="621"/>
      <c r="L30" s="621"/>
      <c r="M30" s="621"/>
      <c r="N30" s="621"/>
      <c r="O30" s="621"/>
      <c r="P30" s="621"/>
      <c r="Q30" s="622"/>
      <c r="R30" s="623">
        <v>165781</v>
      </c>
      <c r="S30" s="624"/>
      <c r="T30" s="624"/>
      <c r="U30" s="624"/>
      <c r="V30" s="624"/>
      <c r="W30" s="624"/>
      <c r="X30" s="624"/>
      <c r="Y30" s="625"/>
      <c r="Z30" s="649">
        <v>0.8</v>
      </c>
      <c r="AA30" s="649"/>
      <c r="AB30" s="649"/>
      <c r="AC30" s="649"/>
      <c r="AD30" s="650">
        <v>21759</v>
      </c>
      <c r="AE30" s="650"/>
      <c r="AF30" s="650"/>
      <c r="AG30" s="650"/>
      <c r="AH30" s="650"/>
      <c r="AI30" s="650"/>
      <c r="AJ30" s="650"/>
      <c r="AK30" s="650"/>
      <c r="AL30" s="626">
        <v>0.2</v>
      </c>
      <c r="AM30" s="627"/>
      <c r="AN30" s="627"/>
      <c r="AO30" s="651"/>
      <c r="AP30" s="676" t="s">
        <v>221</v>
      </c>
      <c r="AQ30" s="677"/>
      <c r="AR30" s="677"/>
      <c r="AS30" s="677"/>
      <c r="AT30" s="677"/>
      <c r="AU30" s="677"/>
      <c r="AV30" s="677"/>
      <c r="AW30" s="677"/>
      <c r="AX30" s="677"/>
      <c r="AY30" s="677"/>
      <c r="AZ30" s="677"/>
      <c r="BA30" s="677"/>
      <c r="BB30" s="677"/>
      <c r="BC30" s="677"/>
      <c r="BD30" s="677"/>
      <c r="BE30" s="677"/>
      <c r="BF30" s="678"/>
      <c r="BG30" s="676" t="s">
        <v>304</v>
      </c>
      <c r="BH30" s="693"/>
      <c r="BI30" s="693"/>
      <c r="BJ30" s="693"/>
      <c r="BK30" s="693"/>
      <c r="BL30" s="693"/>
      <c r="BM30" s="693"/>
      <c r="BN30" s="693"/>
      <c r="BO30" s="693"/>
      <c r="BP30" s="693"/>
      <c r="BQ30" s="694"/>
      <c r="BR30" s="676" t="s">
        <v>305</v>
      </c>
      <c r="BS30" s="693"/>
      <c r="BT30" s="693"/>
      <c r="BU30" s="693"/>
      <c r="BV30" s="693"/>
      <c r="BW30" s="693"/>
      <c r="BX30" s="693"/>
      <c r="BY30" s="693"/>
      <c r="BZ30" s="693"/>
      <c r="CA30" s="693"/>
      <c r="CB30" s="694"/>
      <c r="CD30" s="645"/>
      <c r="CE30" s="646"/>
      <c r="CF30" s="620" t="s">
        <v>306</v>
      </c>
      <c r="CG30" s="621"/>
      <c r="CH30" s="621"/>
      <c r="CI30" s="621"/>
      <c r="CJ30" s="621"/>
      <c r="CK30" s="621"/>
      <c r="CL30" s="621"/>
      <c r="CM30" s="621"/>
      <c r="CN30" s="621"/>
      <c r="CO30" s="621"/>
      <c r="CP30" s="621"/>
      <c r="CQ30" s="622"/>
      <c r="CR30" s="623">
        <v>574413</v>
      </c>
      <c r="CS30" s="624"/>
      <c r="CT30" s="624"/>
      <c r="CU30" s="624"/>
      <c r="CV30" s="624"/>
      <c r="CW30" s="624"/>
      <c r="CX30" s="624"/>
      <c r="CY30" s="625"/>
      <c r="CZ30" s="626">
        <v>3</v>
      </c>
      <c r="DA30" s="635"/>
      <c r="DB30" s="635"/>
      <c r="DC30" s="636"/>
      <c r="DD30" s="629">
        <v>574413</v>
      </c>
      <c r="DE30" s="624"/>
      <c r="DF30" s="624"/>
      <c r="DG30" s="624"/>
      <c r="DH30" s="624"/>
      <c r="DI30" s="624"/>
      <c r="DJ30" s="624"/>
      <c r="DK30" s="625"/>
      <c r="DL30" s="629">
        <v>574413</v>
      </c>
      <c r="DM30" s="624"/>
      <c r="DN30" s="624"/>
      <c r="DO30" s="624"/>
      <c r="DP30" s="624"/>
      <c r="DQ30" s="624"/>
      <c r="DR30" s="624"/>
      <c r="DS30" s="624"/>
      <c r="DT30" s="624"/>
      <c r="DU30" s="624"/>
      <c r="DV30" s="625"/>
      <c r="DW30" s="626">
        <v>5.9</v>
      </c>
      <c r="DX30" s="635"/>
      <c r="DY30" s="635"/>
      <c r="DZ30" s="635"/>
      <c r="EA30" s="635"/>
      <c r="EB30" s="635"/>
      <c r="EC30" s="657"/>
    </row>
    <row r="31" spans="2:133" ht="11.25" customHeight="1" x14ac:dyDescent="0.15">
      <c r="B31" s="620" t="s">
        <v>307</v>
      </c>
      <c r="C31" s="621"/>
      <c r="D31" s="621"/>
      <c r="E31" s="621"/>
      <c r="F31" s="621"/>
      <c r="G31" s="621"/>
      <c r="H31" s="621"/>
      <c r="I31" s="621"/>
      <c r="J31" s="621"/>
      <c r="K31" s="621"/>
      <c r="L31" s="621"/>
      <c r="M31" s="621"/>
      <c r="N31" s="621"/>
      <c r="O31" s="621"/>
      <c r="P31" s="621"/>
      <c r="Q31" s="622"/>
      <c r="R31" s="623">
        <v>107532</v>
      </c>
      <c r="S31" s="624"/>
      <c r="T31" s="624"/>
      <c r="U31" s="624"/>
      <c r="V31" s="624"/>
      <c r="W31" s="624"/>
      <c r="X31" s="624"/>
      <c r="Y31" s="625"/>
      <c r="Z31" s="649">
        <v>0.5</v>
      </c>
      <c r="AA31" s="649"/>
      <c r="AB31" s="649"/>
      <c r="AC31" s="649"/>
      <c r="AD31" s="650">
        <v>12</v>
      </c>
      <c r="AE31" s="650"/>
      <c r="AF31" s="650"/>
      <c r="AG31" s="650"/>
      <c r="AH31" s="650"/>
      <c r="AI31" s="650"/>
      <c r="AJ31" s="650"/>
      <c r="AK31" s="650"/>
      <c r="AL31" s="626">
        <v>0</v>
      </c>
      <c r="AM31" s="627"/>
      <c r="AN31" s="627"/>
      <c r="AO31" s="651"/>
      <c r="AP31" s="688" t="s">
        <v>308</v>
      </c>
      <c r="AQ31" s="689"/>
      <c r="AR31" s="689"/>
      <c r="AS31" s="689"/>
      <c r="AT31" s="690" t="s">
        <v>309</v>
      </c>
      <c r="AU31" s="353"/>
      <c r="AV31" s="353"/>
      <c r="AW31" s="353"/>
      <c r="AX31" s="673" t="s">
        <v>186</v>
      </c>
      <c r="AY31" s="674"/>
      <c r="AZ31" s="674"/>
      <c r="BA31" s="674"/>
      <c r="BB31" s="674"/>
      <c r="BC31" s="674"/>
      <c r="BD31" s="674"/>
      <c r="BE31" s="674"/>
      <c r="BF31" s="675"/>
      <c r="BG31" s="684">
        <v>99.6</v>
      </c>
      <c r="BH31" s="685"/>
      <c r="BI31" s="685"/>
      <c r="BJ31" s="685"/>
      <c r="BK31" s="685"/>
      <c r="BL31" s="685"/>
      <c r="BM31" s="686">
        <v>98.7</v>
      </c>
      <c r="BN31" s="685"/>
      <c r="BO31" s="685"/>
      <c r="BP31" s="685"/>
      <c r="BQ31" s="687"/>
      <c r="BR31" s="684">
        <v>99.5</v>
      </c>
      <c r="BS31" s="685"/>
      <c r="BT31" s="685"/>
      <c r="BU31" s="685"/>
      <c r="BV31" s="685"/>
      <c r="BW31" s="685"/>
      <c r="BX31" s="686">
        <v>98.4</v>
      </c>
      <c r="BY31" s="685"/>
      <c r="BZ31" s="685"/>
      <c r="CA31" s="685"/>
      <c r="CB31" s="687"/>
      <c r="CD31" s="645"/>
      <c r="CE31" s="646"/>
      <c r="CF31" s="620" t="s">
        <v>310</v>
      </c>
      <c r="CG31" s="621"/>
      <c r="CH31" s="621"/>
      <c r="CI31" s="621"/>
      <c r="CJ31" s="621"/>
      <c r="CK31" s="621"/>
      <c r="CL31" s="621"/>
      <c r="CM31" s="621"/>
      <c r="CN31" s="621"/>
      <c r="CO31" s="621"/>
      <c r="CP31" s="621"/>
      <c r="CQ31" s="622"/>
      <c r="CR31" s="623">
        <v>4090</v>
      </c>
      <c r="CS31" s="633"/>
      <c r="CT31" s="633"/>
      <c r="CU31" s="633"/>
      <c r="CV31" s="633"/>
      <c r="CW31" s="633"/>
      <c r="CX31" s="633"/>
      <c r="CY31" s="634"/>
      <c r="CZ31" s="626">
        <v>0</v>
      </c>
      <c r="DA31" s="635"/>
      <c r="DB31" s="635"/>
      <c r="DC31" s="636"/>
      <c r="DD31" s="629">
        <v>4090</v>
      </c>
      <c r="DE31" s="633"/>
      <c r="DF31" s="633"/>
      <c r="DG31" s="633"/>
      <c r="DH31" s="633"/>
      <c r="DI31" s="633"/>
      <c r="DJ31" s="633"/>
      <c r="DK31" s="634"/>
      <c r="DL31" s="629">
        <v>4090</v>
      </c>
      <c r="DM31" s="633"/>
      <c r="DN31" s="633"/>
      <c r="DO31" s="633"/>
      <c r="DP31" s="633"/>
      <c r="DQ31" s="633"/>
      <c r="DR31" s="633"/>
      <c r="DS31" s="633"/>
      <c r="DT31" s="633"/>
      <c r="DU31" s="633"/>
      <c r="DV31" s="634"/>
      <c r="DW31" s="626">
        <v>0</v>
      </c>
      <c r="DX31" s="635"/>
      <c r="DY31" s="635"/>
      <c r="DZ31" s="635"/>
      <c r="EA31" s="635"/>
      <c r="EB31" s="635"/>
      <c r="EC31" s="657"/>
    </row>
    <row r="32" spans="2:133" ht="11.25" customHeight="1" x14ac:dyDescent="0.15">
      <c r="B32" s="620" t="s">
        <v>311</v>
      </c>
      <c r="C32" s="621"/>
      <c r="D32" s="621"/>
      <c r="E32" s="621"/>
      <c r="F32" s="621"/>
      <c r="G32" s="621"/>
      <c r="H32" s="621"/>
      <c r="I32" s="621"/>
      <c r="J32" s="621"/>
      <c r="K32" s="621"/>
      <c r="L32" s="621"/>
      <c r="M32" s="621"/>
      <c r="N32" s="621"/>
      <c r="O32" s="621"/>
      <c r="P32" s="621"/>
      <c r="Q32" s="622"/>
      <c r="R32" s="623">
        <v>3096969</v>
      </c>
      <c r="S32" s="624"/>
      <c r="T32" s="624"/>
      <c r="U32" s="624"/>
      <c r="V32" s="624"/>
      <c r="W32" s="624"/>
      <c r="X32" s="624"/>
      <c r="Y32" s="625"/>
      <c r="Z32" s="649">
        <v>15.3</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349" t="s">
        <v>312</v>
      </c>
      <c r="AX32" s="620" t="s">
        <v>313</v>
      </c>
      <c r="AY32" s="621"/>
      <c r="AZ32" s="621"/>
      <c r="BA32" s="621"/>
      <c r="BB32" s="621"/>
      <c r="BC32" s="621"/>
      <c r="BD32" s="621"/>
      <c r="BE32" s="621"/>
      <c r="BF32" s="622"/>
      <c r="BG32" s="683">
        <v>99.4</v>
      </c>
      <c r="BH32" s="633"/>
      <c r="BI32" s="633"/>
      <c r="BJ32" s="633"/>
      <c r="BK32" s="633"/>
      <c r="BL32" s="633"/>
      <c r="BM32" s="627">
        <v>97.7</v>
      </c>
      <c r="BN32" s="633"/>
      <c r="BO32" s="633"/>
      <c r="BP32" s="633"/>
      <c r="BQ32" s="661"/>
      <c r="BR32" s="683">
        <v>99.3</v>
      </c>
      <c r="BS32" s="633"/>
      <c r="BT32" s="633"/>
      <c r="BU32" s="633"/>
      <c r="BV32" s="633"/>
      <c r="BW32" s="633"/>
      <c r="BX32" s="627">
        <v>97.3</v>
      </c>
      <c r="BY32" s="633"/>
      <c r="BZ32" s="633"/>
      <c r="CA32" s="633"/>
      <c r="CB32" s="661"/>
      <c r="CD32" s="647"/>
      <c r="CE32" s="648"/>
      <c r="CF32" s="620" t="s">
        <v>314</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57"/>
    </row>
    <row r="33" spans="2:133" ht="11.25" customHeight="1" x14ac:dyDescent="0.15">
      <c r="B33" s="680" t="s">
        <v>315</v>
      </c>
      <c r="C33" s="681"/>
      <c r="D33" s="681"/>
      <c r="E33" s="681"/>
      <c r="F33" s="681"/>
      <c r="G33" s="681"/>
      <c r="H33" s="681"/>
      <c r="I33" s="681"/>
      <c r="J33" s="681"/>
      <c r="K33" s="681"/>
      <c r="L33" s="681"/>
      <c r="M33" s="681"/>
      <c r="N33" s="681"/>
      <c r="O33" s="681"/>
      <c r="P33" s="681"/>
      <c r="Q33" s="682"/>
      <c r="R33" s="623" t="s">
        <v>128</v>
      </c>
      <c r="S33" s="624"/>
      <c r="T33" s="624"/>
      <c r="U33" s="624"/>
      <c r="V33" s="624"/>
      <c r="W33" s="624"/>
      <c r="X33" s="624"/>
      <c r="Y33" s="625"/>
      <c r="Z33" s="649" t="s">
        <v>128</v>
      </c>
      <c r="AA33" s="649"/>
      <c r="AB33" s="649"/>
      <c r="AC33" s="649"/>
      <c r="AD33" s="650" t="s">
        <v>128</v>
      </c>
      <c r="AE33" s="650"/>
      <c r="AF33" s="650"/>
      <c r="AG33" s="650"/>
      <c r="AH33" s="650"/>
      <c r="AI33" s="650"/>
      <c r="AJ33" s="650"/>
      <c r="AK33" s="650"/>
      <c r="AL33" s="626" t="s">
        <v>128</v>
      </c>
      <c r="AM33" s="627"/>
      <c r="AN33" s="627"/>
      <c r="AO33" s="651"/>
      <c r="AP33" s="665"/>
      <c r="AQ33" s="666"/>
      <c r="AR33" s="666"/>
      <c r="AS33" s="666"/>
      <c r="AT33" s="692"/>
      <c r="AU33" s="354"/>
      <c r="AV33" s="354"/>
      <c r="AW33" s="354"/>
      <c r="AX33" s="600" t="s">
        <v>316</v>
      </c>
      <c r="AY33" s="601"/>
      <c r="AZ33" s="601"/>
      <c r="BA33" s="601"/>
      <c r="BB33" s="601"/>
      <c r="BC33" s="601"/>
      <c r="BD33" s="601"/>
      <c r="BE33" s="601"/>
      <c r="BF33" s="602"/>
      <c r="BG33" s="679">
        <v>99.7</v>
      </c>
      <c r="BH33" s="604"/>
      <c r="BI33" s="604"/>
      <c r="BJ33" s="604"/>
      <c r="BK33" s="604"/>
      <c r="BL33" s="604"/>
      <c r="BM33" s="641">
        <v>99.4</v>
      </c>
      <c r="BN33" s="604"/>
      <c r="BO33" s="604"/>
      <c r="BP33" s="604"/>
      <c r="BQ33" s="652"/>
      <c r="BR33" s="679">
        <v>99.6</v>
      </c>
      <c r="BS33" s="604"/>
      <c r="BT33" s="604"/>
      <c r="BU33" s="604"/>
      <c r="BV33" s="604"/>
      <c r="BW33" s="604"/>
      <c r="BX33" s="641">
        <v>99.1</v>
      </c>
      <c r="BY33" s="604"/>
      <c r="BZ33" s="604"/>
      <c r="CA33" s="604"/>
      <c r="CB33" s="652"/>
      <c r="CD33" s="620" t="s">
        <v>317</v>
      </c>
      <c r="CE33" s="621"/>
      <c r="CF33" s="621"/>
      <c r="CG33" s="621"/>
      <c r="CH33" s="621"/>
      <c r="CI33" s="621"/>
      <c r="CJ33" s="621"/>
      <c r="CK33" s="621"/>
      <c r="CL33" s="621"/>
      <c r="CM33" s="621"/>
      <c r="CN33" s="621"/>
      <c r="CO33" s="621"/>
      <c r="CP33" s="621"/>
      <c r="CQ33" s="622"/>
      <c r="CR33" s="623">
        <v>7842410</v>
      </c>
      <c r="CS33" s="633"/>
      <c r="CT33" s="633"/>
      <c r="CU33" s="633"/>
      <c r="CV33" s="633"/>
      <c r="CW33" s="633"/>
      <c r="CX33" s="633"/>
      <c r="CY33" s="634"/>
      <c r="CZ33" s="626">
        <v>41.6</v>
      </c>
      <c r="DA33" s="635"/>
      <c r="DB33" s="635"/>
      <c r="DC33" s="636"/>
      <c r="DD33" s="629">
        <v>6542910</v>
      </c>
      <c r="DE33" s="633"/>
      <c r="DF33" s="633"/>
      <c r="DG33" s="633"/>
      <c r="DH33" s="633"/>
      <c r="DI33" s="633"/>
      <c r="DJ33" s="633"/>
      <c r="DK33" s="634"/>
      <c r="DL33" s="629">
        <v>3620964</v>
      </c>
      <c r="DM33" s="633"/>
      <c r="DN33" s="633"/>
      <c r="DO33" s="633"/>
      <c r="DP33" s="633"/>
      <c r="DQ33" s="633"/>
      <c r="DR33" s="633"/>
      <c r="DS33" s="633"/>
      <c r="DT33" s="633"/>
      <c r="DU33" s="633"/>
      <c r="DV33" s="634"/>
      <c r="DW33" s="626">
        <v>37.299999999999997</v>
      </c>
      <c r="DX33" s="635"/>
      <c r="DY33" s="635"/>
      <c r="DZ33" s="635"/>
      <c r="EA33" s="635"/>
      <c r="EB33" s="635"/>
      <c r="EC33" s="657"/>
    </row>
    <row r="34" spans="2:133" ht="11.25" customHeight="1" x14ac:dyDescent="0.15">
      <c r="B34" s="620" t="s">
        <v>318</v>
      </c>
      <c r="C34" s="621"/>
      <c r="D34" s="621"/>
      <c r="E34" s="621"/>
      <c r="F34" s="621"/>
      <c r="G34" s="621"/>
      <c r="H34" s="621"/>
      <c r="I34" s="621"/>
      <c r="J34" s="621"/>
      <c r="K34" s="621"/>
      <c r="L34" s="621"/>
      <c r="M34" s="621"/>
      <c r="N34" s="621"/>
      <c r="O34" s="621"/>
      <c r="P34" s="621"/>
      <c r="Q34" s="622"/>
      <c r="R34" s="623">
        <v>1142852</v>
      </c>
      <c r="S34" s="624"/>
      <c r="T34" s="624"/>
      <c r="U34" s="624"/>
      <c r="V34" s="624"/>
      <c r="W34" s="624"/>
      <c r="X34" s="624"/>
      <c r="Y34" s="625"/>
      <c r="Z34" s="649">
        <v>5.6</v>
      </c>
      <c r="AA34" s="649"/>
      <c r="AB34" s="649"/>
      <c r="AC34" s="649"/>
      <c r="AD34" s="650" t="s">
        <v>128</v>
      </c>
      <c r="AE34" s="650"/>
      <c r="AF34" s="650"/>
      <c r="AG34" s="650"/>
      <c r="AH34" s="650"/>
      <c r="AI34" s="650"/>
      <c r="AJ34" s="650"/>
      <c r="AK34" s="650"/>
      <c r="AL34" s="626" t="s">
        <v>128</v>
      </c>
      <c r="AM34" s="627"/>
      <c r="AN34" s="627"/>
      <c r="AO34" s="651"/>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20" t="s">
        <v>319</v>
      </c>
      <c r="CE34" s="621"/>
      <c r="CF34" s="621"/>
      <c r="CG34" s="621"/>
      <c r="CH34" s="621"/>
      <c r="CI34" s="621"/>
      <c r="CJ34" s="621"/>
      <c r="CK34" s="621"/>
      <c r="CL34" s="621"/>
      <c r="CM34" s="621"/>
      <c r="CN34" s="621"/>
      <c r="CO34" s="621"/>
      <c r="CP34" s="621"/>
      <c r="CQ34" s="622"/>
      <c r="CR34" s="623">
        <v>3969308</v>
      </c>
      <c r="CS34" s="624"/>
      <c r="CT34" s="624"/>
      <c r="CU34" s="624"/>
      <c r="CV34" s="624"/>
      <c r="CW34" s="624"/>
      <c r="CX34" s="624"/>
      <c r="CY34" s="625"/>
      <c r="CZ34" s="626">
        <v>21</v>
      </c>
      <c r="DA34" s="635"/>
      <c r="DB34" s="635"/>
      <c r="DC34" s="636"/>
      <c r="DD34" s="629">
        <v>3426656</v>
      </c>
      <c r="DE34" s="624"/>
      <c r="DF34" s="624"/>
      <c r="DG34" s="624"/>
      <c r="DH34" s="624"/>
      <c r="DI34" s="624"/>
      <c r="DJ34" s="624"/>
      <c r="DK34" s="625"/>
      <c r="DL34" s="629">
        <v>1580151</v>
      </c>
      <c r="DM34" s="624"/>
      <c r="DN34" s="624"/>
      <c r="DO34" s="624"/>
      <c r="DP34" s="624"/>
      <c r="DQ34" s="624"/>
      <c r="DR34" s="624"/>
      <c r="DS34" s="624"/>
      <c r="DT34" s="624"/>
      <c r="DU34" s="624"/>
      <c r="DV34" s="625"/>
      <c r="DW34" s="626">
        <v>16.3</v>
      </c>
      <c r="DX34" s="635"/>
      <c r="DY34" s="635"/>
      <c r="DZ34" s="635"/>
      <c r="EA34" s="635"/>
      <c r="EB34" s="635"/>
      <c r="EC34" s="657"/>
    </row>
    <row r="35" spans="2:133" ht="11.25" customHeight="1" x14ac:dyDescent="0.15">
      <c r="B35" s="620" t="s">
        <v>320</v>
      </c>
      <c r="C35" s="621"/>
      <c r="D35" s="621"/>
      <c r="E35" s="621"/>
      <c r="F35" s="621"/>
      <c r="G35" s="621"/>
      <c r="H35" s="621"/>
      <c r="I35" s="621"/>
      <c r="J35" s="621"/>
      <c r="K35" s="621"/>
      <c r="L35" s="621"/>
      <c r="M35" s="621"/>
      <c r="N35" s="621"/>
      <c r="O35" s="621"/>
      <c r="P35" s="621"/>
      <c r="Q35" s="622"/>
      <c r="R35" s="623">
        <v>20111</v>
      </c>
      <c r="S35" s="624"/>
      <c r="T35" s="624"/>
      <c r="U35" s="624"/>
      <c r="V35" s="624"/>
      <c r="W35" s="624"/>
      <c r="X35" s="624"/>
      <c r="Y35" s="625"/>
      <c r="Z35" s="649">
        <v>0.1</v>
      </c>
      <c r="AA35" s="649"/>
      <c r="AB35" s="649"/>
      <c r="AC35" s="649"/>
      <c r="AD35" s="650" t="s">
        <v>128</v>
      </c>
      <c r="AE35" s="650"/>
      <c r="AF35" s="650"/>
      <c r="AG35" s="650"/>
      <c r="AH35" s="650"/>
      <c r="AI35" s="650"/>
      <c r="AJ35" s="650"/>
      <c r="AK35" s="650"/>
      <c r="AL35" s="626" t="s">
        <v>128</v>
      </c>
      <c r="AM35" s="627"/>
      <c r="AN35" s="627"/>
      <c r="AO35" s="651"/>
      <c r="AP35" s="357"/>
      <c r="AQ35" s="676" t="s">
        <v>321</v>
      </c>
      <c r="AR35" s="677"/>
      <c r="AS35" s="677"/>
      <c r="AT35" s="677"/>
      <c r="AU35" s="677"/>
      <c r="AV35" s="677"/>
      <c r="AW35" s="677"/>
      <c r="AX35" s="677"/>
      <c r="AY35" s="677"/>
      <c r="AZ35" s="677"/>
      <c r="BA35" s="677"/>
      <c r="BB35" s="677"/>
      <c r="BC35" s="677"/>
      <c r="BD35" s="677"/>
      <c r="BE35" s="677"/>
      <c r="BF35" s="678"/>
      <c r="BG35" s="676" t="s">
        <v>322</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323</v>
      </c>
      <c r="CE35" s="621"/>
      <c r="CF35" s="621"/>
      <c r="CG35" s="621"/>
      <c r="CH35" s="621"/>
      <c r="CI35" s="621"/>
      <c r="CJ35" s="621"/>
      <c r="CK35" s="621"/>
      <c r="CL35" s="621"/>
      <c r="CM35" s="621"/>
      <c r="CN35" s="621"/>
      <c r="CO35" s="621"/>
      <c r="CP35" s="621"/>
      <c r="CQ35" s="622"/>
      <c r="CR35" s="623">
        <v>353063</v>
      </c>
      <c r="CS35" s="633"/>
      <c r="CT35" s="633"/>
      <c r="CU35" s="633"/>
      <c r="CV35" s="633"/>
      <c r="CW35" s="633"/>
      <c r="CX35" s="633"/>
      <c r="CY35" s="634"/>
      <c r="CZ35" s="626">
        <v>1.9</v>
      </c>
      <c r="DA35" s="635"/>
      <c r="DB35" s="635"/>
      <c r="DC35" s="636"/>
      <c r="DD35" s="629">
        <v>334162</v>
      </c>
      <c r="DE35" s="633"/>
      <c r="DF35" s="633"/>
      <c r="DG35" s="633"/>
      <c r="DH35" s="633"/>
      <c r="DI35" s="633"/>
      <c r="DJ35" s="633"/>
      <c r="DK35" s="634"/>
      <c r="DL35" s="629">
        <v>334162</v>
      </c>
      <c r="DM35" s="633"/>
      <c r="DN35" s="633"/>
      <c r="DO35" s="633"/>
      <c r="DP35" s="633"/>
      <c r="DQ35" s="633"/>
      <c r="DR35" s="633"/>
      <c r="DS35" s="633"/>
      <c r="DT35" s="633"/>
      <c r="DU35" s="633"/>
      <c r="DV35" s="634"/>
      <c r="DW35" s="626">
        <v>3.4</v>
      </c>
      <c r="DX35" s="635"/>
      <c r="DY35" s="635"/>
      <c r="DZ35" s="635"/>
      <c r="EA35" s="635"/>
      <c r="EB35" s="635"/>
      <c r="EC35" s="657"/>
    </row>
    <row r="36" spans="2:133" ht="11.25" customHeight="1" x14ac:dyDescent="0.15">
      <c r="B36" s="620" t="s">
        <v>324</v>
      </c>
      <c r="C36" s="621"/>
      <c r="D36" s="621"/>
      <c r="E36" s="621"/>
      <c r="F36" s="621"/>
      <c r="G36" s="621"/>
      <c r="H36" s="621"/>
      <c r="I36" s="621"/>
      <c r="J36" s="621"/>
      <c r="K36" s="621"/>
      <c r="L36" s="621"/>
      <c r="M36" s="621"/>
      <c r="N36" s="621"/>
      <c r="O36" s="621"/>
      <c r="P36" s="621"/>
      <c r="Q36" s="622"/>
      <c r="R36" s="623">
        <v>3382967</v>
      </c>
      <c r="S36" s="624"/>
      <c r="T36" s="624"/>
      <c r="U36" s="624"/>
      <c r="V36" s="624"/>
      <c r="W36" s="624"/>
      <c r="X36" s="624"/>
      <c r="Y36" s="625"/>
      <c r="Z36" s="649">
        <v>16.7</v>
      </c>
      <c r="AA36" s="649"/>
      <c r="AB36" s="649"/>
      <c r="AC36" s="649"/>
      <c r="AD36" s="650" t="s">
        <v>128</v>
      </c>
      <c r="AE36" s="650"/>
      <c r="AF36" s="650"/>
      <c r="AG36" s="650"/>
      <c r="AH36" s="650"/>
      <c r="AI36" s="650"/>
      <c r="AJ36" s="650"/>
      <c r="AK36" s="650"/>
      <c r="AL36" s="626" t="s">
        <v>128</v>
      </c>
      <c r="AM36" s="627"/>
      <c r="AN36" s="627"/>
      <c r="AO36" s="651"/>
      <c r="AP36" s="357"/>
      <c r="AQ36" s="667" t="s">
        <v>325</v>
      </c>
      <c r="AR36" s="668"/>
      <c r="AS36" s="668"/>
      <c r="AT36" s="668"/>
      <c r="AU36" s="668"/>
      <c r="AV36" s="668"/>
      <c r="AW36" s="668"/>
      <c r="AX36" s="668"/>
      <c r="AY36" s="669"/>
      <c r="AZ36" s="670">
        <v>1623207</v>
      </c>
      <c r="BA36" s="671"/>
      <c r="BB36" s="671"/>
      <c r="BC36" s="671"/>
      <c r="BD36" s="671"/>
      <c r="BE36" s="671"/>
      <c r="BF36" s="672"/>
      <c r="BG36" s="673" t="s">
        <v>326</v>
      </c>
      <c r="BH36" s="674"/>
      <c r="BI36" s="674"/>
      <c r="BJ36" s="674"/>
      <c r="BK36" s="674"/>
      <c r="BL36" s="674"/>
      <c r="BM36" s="674"/>
      <c r="BN36" s="674"/>
      <c r="BO36" s="674"/>
      <c r="BP36" s="674"/>
      <c r="BQ36" s="674"/>
      <c r="BR36" s="674"/>
      <c r="BS36" s="674"/>
      <c r="BT36" s="674"/>
      <c r="BU36" s="675"/>
      <c r="BV36" s="670">
        <v>6755</v>
      </c>
      <c r="BW36" s="671"/>
      <c r="BX36" s="671"/>
      <c r="BY36" s="671"/>
      <c r="BZ36" s="671"/>
      <c r="CA36" s="671"/>
      <c r="CB36" s="672"/>
      <c r="CD36" s="620" t="s">
        <v>327</v>
      </c>
      <c r="CE36" s="621"/>
      <c r="CF36" s="621"/>
      <c r="CG36" s="621"/>
      <c r="CH36" s="621"/>
      <c r="CI36" s="621"/>
      <c r="CJ36" s="621"/>
      <c r="CK36" s="621"/>
      <c r="CL36" s="621"/>
      <c r="CM36" s="621"/>
      <c r="CN36" s="621"/>
      <c r="CO36" s="621"/>
      <c r="CP36" s="621"/>
      <c r="CQ36" s="622"/>
      <c r="CR36" s="623">
        <v>1604318</v>
      </c>
      <c r="CS36" s="624"/>
      <c r="CT36" s="624"/>
      <c r="CU36" s="624"/>
      <c r="CV36" s="624"/>
      <c r="CW36" s="624"/>
      <c r="CX36" s="624"/>
      <c r="CY36" s="625"/>
      <c r="CZ36" s="626">
        <v>8.5</v>
      </c>
      <c r="DA36" s="635"/>
      <c r="DB36" s="635"/>
      <c r="DC36" s="636"/>
      <c r="DD36" s="629">
        <v>1146132</v>
      </c>
      <c r="DE36" s="624"/>
      <c r="DF36" s="624"/>
      <c r="DG36" s="624"/>
      <c r="DH36" s="624"/>
      <c r="DI36" s="624"/>
      <c r="DJ36" s="624"/>
      <c r="DK36" s="625"/>
      <c r="DL36" s="629">
        <v>948517</v>
      </c>
      <c r="DM36" s="624"/>
      <c r="DN36" s="624"/>
      <c r="DO36" s="624"/>
      <c r="DP36" s="624"/>
      <c r="DQ36" s="624"/>
      <c r="DR36" s="624"/>
      <c r="DS36" s="624"/>
      <c r="DT36" s="624"/>
      <c r="DU36" s="624"/>
      <c r="DV36" s="625"/>
      <c r="DW36" s="626">
        <v>9.8000000000000007</v>
      </c>
      <c r="DX36" s="635"/>
      <c r="DY36" s="635"/>
      <c r="DZ36" s="635"/>
      <c r="EA36" s="635"/>
      <c r="EB36" s="635"/>
      <c r="EC36" s="657"/>
    </row>
    <row r="37" spans="2:133" ht="11.25" customHeight="1" x14ac:dyDescent="0.15">
      <c r="B37" s="620" t="s">
        <v>328</v>
      </c>
      <c r="C37" s="621"/>
      <c r="D37" s="621"/>
      <c r="E37" s="621"/>
      <c r="F37" s="621"/>
      <c r="G37" s="621"/>
      <c r="H37" s="621"/>
      <c r="I37" s="621"/>
      <c r="J37" s="621"/>
      <c r="K37" s="621"/>
      <c r="L37" s="621"/>
      <c r="M37" s="621"/>
      <c r="N37" s="621"/>
      <c r="O37" s="621"/>
      <c r="P37" s="621"/>
      <c r="Q37" s="622"/>
      <c r="R37" s="623">
        <v>226474</v>
      </c>
      <c r="S37" s="624"/>
      <c r="T37" s="624"/>
      <c r="U37" s="624"/>
      <c r="V37" s="624"/>
      <c r="W37" s="624"/>
      <c r="X37" s="624"/>
      <c r="Y37" s="625"/>
      <c r="Z37" s="649">
        <v>1.1000000000000001</v>
      </c>
      <c r="AA37" s="649"/>
      <c r="AB37" s="649"/>
      <c r="AC37" s="649"/>
      <c r="AD37" s="650" t="s">
        <v>128</v>
      </c>
      <c r="AE37" s="650"/>
      <c r="AF37" s="650"/>
      <c r="AG37" s="650"/>
      <c r="AH37" s="650"/>
      <c r="AI37" s="650"/>
      <c r="AJ37" s="650"/>
      <c r="AK37" s="650"/>
      <c r="AL37" s="626" t="s">
        <v>128</v>
      </c>
      <c r="AM37" s="627"/>
      <c r="AN37" s="627"/>
      <c r="AO37" s="651"/>
      <c r="AQ37" s="658" t="s">
        <v>329</v>
      </c>
      <c r="AR37" s="659"/>
      <c r="AS37" s="659"/>
      <c r="AT37" s="659"/>
      <c r="AU37" s="659"/>
      <c r="AV37" s="659"/>
      <c r="AW37" s="659"/>
      <c r="AX37" s="659"/>
      <c r="AY37" s="660"/>
      <c r="AZ37" s="623">
        <v>523415</v>
      </c>
      <c r="BA37" s="624"/>
      <c r="BB37" s="624"/>
      <c r="BC37" s="624"/>
      <c r="BD37" s="633"/>
      <c r="BE37" s="633"/>
      <c r="BF37" s="661"/>
      <c r="BG37" s="620" t="s">
        <v>330</v>
      </c>
      <c r="BH37" s="621"/>
      <c r="BI37" s="621"/>
      <c r="BJ37" s="621"/>
      <c r="BK37" s="621"/>
      <c r="BL37" s="621"/>
      <c r="BM37" s="621"/>
      <c r="BN37" s="621"/>
      <c r="BO37" s="621"/>
      <c r="BP37" s="621"/>
      <c r="BQ37" s="621"/>
      <c r="BR37" s="621"/>
      <c r="BS37" s="621"/>
      <c r="BT37" s="621"/>
      <c r="BU37" s="622"/>
      <c r="BV37" s="623">
        <v>-118963</v>
      </c>
      <c r="BW37" s="624"/>
      <c r="BX37" s="624"/>
      <c r="BY37" s="624"/>
      <c r="BZ37" s="624"/>
      <c r="CA37" s="624"/>
      <c r="CB37" s="662"/>
      <c r="CD37" s="620" t="s">
        <v>331</v>
      </c>
      <c r="CE37" s="621"/>
      <c r="CF37" s="621"/>
      <c r="CG37" s="621"/>
      <c r="CH37" s="621"/>
      <c r="CI37" s="621"/>
      <c r="CJ37" s="621"/>
      <c r="CK37" s="621"/>
      <c r="CL37" s="621"/>
      <c r="CM37" s="621"/>
      <c r="CN37" s="621"/>
      <c r="CO37" s="621"/>
      <c r="CP37" s="621"/>
      <c r="CQ37" s="622"/>
      <c r="CR37" s="623">
        <v>99414</v>
      </c>
      <c r="CS37" s="633"/>
      <c r="CT37" s="633"/>
      <c r="CU37" s="633"/>
      <c r="CV37" s="633"/>
      <c r="CW37" s="633"/>
      <c r="CX37" s="633"/>
      <c r="CY37" s="634"/>
      <c r="CZ37" s="626">
        <v>0.5</v>
      </c>
      <c r="DA37" s="635"/>
      <c r="DB37" s="635"/>
      <c r="DC37" s="636"/>
      <c r="DD37" s="629">
        <v>99414</v>
      </c>
      <c r="DE37" s="633"/>
      <c r="DF37" s="633"/>
      <c r="DG37" s="633"/>
      <c r="DH37" s="633"/>
      <c r="DI37" s="633"/>
      <c r="DJ37" s="633"/>
      <c r="DK37" s="634"/>
      <c r="DL37" s="629">
        <v>63439</v>
      </c>
      <c r="DM37" s="633"/>
      <c r="DN37" s="633"/>
      <c r="DO37" s="633"/>
      <c r="DP37" s="633"/>
      <c r="DQ37" s="633"/>
      <c r="DR37" s="633"/>
      <c r="DS37" s="633"/>
      <c r="DT37" s="633"/>
      <c r="DU37" s="633"/>
      <c r="DV37" s="634"/>
      <c r="DW37" s="626">
        <v>0.7</v>
      </c>
      <c r="DX37" s="635"/>
      <c r="DY37" s="635"/>
      <c r="DZ37" s="635"/>
      <c r="EA37" s="635"/>
      <c r="EB37" s="635"/>
      <c r="EC37" s="657"/>
    </row>
    <row r="38" spans="2:133" ht="11.25" customHeight="1" x14ac:dyDescent="0.15">
      <c r="B38" s="620" t="s">
        <v>332</v>
      </c>
      <c r="C38" s="621"/>
      <c r="D38" s="621"/>
      <c r="E38" s="621"/>
      <c r="F38" s="621"/>
      <c r="G38" s="621"/>
      <c r="H38" s="621"/>
      <c r="I38" s="621"/>
      <c r="J38" s="621"/>
      <c r="K38" s="621"/>
      <c r="L38" s="621"/>
      <c r="M38" s="621"/>
      <c r="N38" s="621"/>
      <c r="O38" s="621"/>
      <c r="P38" s="621"/>
      <c r="Q38" s="622"/>
      <c r="R38" s="623">
        <v>987519</v>
      </c>
      <c r="S38" s="624"/>
      <c r="T38" s="624"/>
      <c r="U38" s="624"/>
      <c r="V38" s="624"/>
      <c r="W38" s="624"/>
      <c r="X38" s="624"/>
      <c r="Y38" s="625"/>
      <c r="Z38" s="649">
        <v>4.9000000000000004</v>
      </c>
      <c r="AA38" s="649"/>
      <c r="AB38" s="649"/>
      <c r="AC38" s="649"/>
      <c r="AD38" s="650" t="s">
        <v>128</v>
      </c>
      <c r="AE38" s="650"/>
      <c r="AF38" s="650"/>
      <c r="AG38" s="650"/>
      <c r="AH38" s="650"/>
      <c r="AI38" s="650"/>
      <c r="AJ38" s="650"/>
      <c r="AK38" s="650"/>
      <c r="AL38" s="626" t="s">
        <v>128</v>
      </c>
      <c r="AM38" s="627"/>
      <c r="AN38" s="627"/>
      <c r="AO38" s="651"/>
      <c r="AQ38" s="658" t="s">
        <v>333</v>
      </c>
      <c r="AR38" s="659"/>
      <c r="AS38" s="659"/>
      <c r="AT38" s="659"/>
      <c r="AU38" s="659"/>
      <c r="AV38" s="659"/>
      <c r="AW38" s="659"/>
      <c r="AX38" s="659"/>
      <c r="AY38" s="660"/>
      <c r="AZ38" s="623">
        <v>7978</v>
      </c>
      <c r="BA38" s="624"/>
      <c r="BB38" s="624"/>
      <c r="BC38" s="624"/>
      <c r="BD38" s="633"/>
      <c r="BE38" s="633"/>
      <c r="BF38" s="661"/>
      <c r="BG38" s="620" t="s">
        <v>334</v>
      </c>
      <c r="BH38" s="621"/>
      <c r="BI38" s="621"/>
      <c r="BJ38" s="621"/>
      <c r="BK38" s="621"/>
      <c r="BL38" s="621"/>
      <c r="BM38" s="621"/>
      <c r="BN38" s="621"/>
      <c r="BO38" s="621"/>
      <c r="BP38" s="621"/>
      <c r="BQ38" s="621"/>
      <c r="BR38" s="621"/>
      <c r="BS38" s="621"/>
      <c r="BT38" s="621"/>
      <c r="BU38" s="622"/>
      <c r="BV38" s="623">
        <v>4277</v>
      </c>
      <c r="BW38" s="624"/>
      <c r="BX38" s="624"/>
      <c r="BY38" s="624"/>
      <c r="BZ38" s="624"/>
      <c r="CA38" s="624"/>
      <c r="CB38" s="662"/>
      <c r="CD38" s="620" t="s">
        <v>335</v>
      </c>
      <c r="CE38" s="621"/>
      <c r="CF38" s="621"/>
      <c r="CG38" s="621"/>
      <c r="CH38" s="621"/>
      <c r="CI38" s="621"/>
      <c r="CJ38" s="621"/>
      <c r="CK38" s="621"/>
      <c r="CL38" s="621"/>
      <c r="CM38" s="621"/>
      <c r="CN38" s="621"/>
      <c r="CO38" s="621"/>
      <c r="CP38" s="621"/>
      <c r="CQ38" s="622"/>
      <c r="CR38" s="623">
        <v>1343109</v>
      </c>
      <c r="CS38" s="624"/>
      <c r="CT38" s="624"/>
      <c r="CU38" s="624"/>
      <c r="CV38" s="624"/>
      <c r="CW38" s="624"/>
      <c r="CX38" s="624"/>
      <c r="CY38" s="625"/>
      <c r="CZ38" s="626">
        <v>7.1</v>
      </c>
      <c r="DA38" s="635"/>
      <c r="DB38" s="635"/>
      <c r="DC38" s="636"/>
      <c r="DD38" s="629">
        <v>1155846</v>
      </c>
      <c r="DE38" s="624"/>
      <c r="DF38" s="624"/>
      <c r="DG38" s="624"/>
      <c r="DH38" s="624"/>
      <c r="DI38" s="624"/>
      <c r="DJ38" s="624"/>
      <c r="DK38" s="625"/>
      <c r="DL38" s="629">
        <v>758134</v>
      </c>
      <c r="DM38" s="624"/>
      <c r="DN38" s="624"/>
      <c r="DO38" s="624"/>
      <c r="DP38" s="624"/>
      <c r="DQ38" s="624"/>
      <c r="DR38" s="624"/>
      <c r="DS38" s="624"/>
      <c r="DT38" s="624"/>
      <c r="DU38" s="624"/>
      <c r="DV38" s="625"/>
      <c r="DW38" s="626">
        <v>7.8</v>
      </c>
      <c r="DX38" s="635"/>
      <c r="DY38" s="635"/>
      <c r="DZ38" s="635"/>
      <c r="EA38" s="635"/>
      <c r="EB38" s="635"/>
      <c r="EC38" s="657"/>
    </row>
    <row r="39" spans="2:133" ht="11.25" customHeight="1" x14ac:dyDescent="0.15">
      <c r="B39" s="620" t="s">
        <v>336</v>
      </c>
      <c r="C39" s="621"/>
      <c r="D39" s="621"/>
      <c r="E39" s="621"/>
      <c r="F39" s="621"/>
      <c r="G39" s="621"/>
      <c r="H39" s="621"/>
      <c r="I39" s="621"/>
      <c r="J39" s="621"/>
      <c r="K39" s="621"/>
      <c r="L39" s="621"/>
      <c r="M39" s="621"/>
      <c r="N39" s="621"/>
      <c r="O39" s="621"/>
      <c r="P39" s="621"/>
      <c r="Q39" s="622"/>
      <c r="R39" s="623">
        <v>556559</v>
      </c>
      <c r="S39" s="624"/>
      <c r="T39" s="624"/>
      <c r="U39" s="624"/>
      <c r="V39" s="624"/>
      <c r="W39" s="624"/>
      <c r="X39" s="624"/>
      <c r="Y39" s="625"/>
      <c r="Z39" s="649">
        <v>2.7</v>
      </c>
      <c r="AA39" s="649"/>
      <c r="AB39" s="649"/>
      <c r="AC39" s="649"/>
      <c r="AD39" s="650">
        <v>8610</v>
      </c>
      <c r="AE39" s="650"/>
      <c r="AF39" s="650"/>
      <c r="AG39" s="650"/>
      <c r="AH39" s="650"/>
      <c r="AI39" s="650"/>
      <c r="AJ39" s="650"/>
      <c r="AK39" s="650"/>
      <c r="AL39" s="626">
        <v>0.1</v>
      </c>
      <c r="AM39" s="627"/>
      <c r="AN39" s="627"/>
      <c r="AO39" s="651"/>
      <c r="AQ39" s="658" t="s">
        <v>337</v>
      </c>
      <c r="AR39" s="659"/>
      <c r="AS39" s="659"/>
      <c r="AT39" s="659"/>
      <c r="AU39" s="659"/>
      <c r="AV39" s="659"/>
      <c r="AW39" s="659"/>
      <c r="AX39" s="659"/>
      <c r="AY39" s="660"/>
      <c r="AZ39" s="623" t="s">
        <v>128</v>
      </c>
      <c r="BA39" s="624"/>
      <c r="BB39" s="624"/>
      <c r="BC39" s="624"/>
      <c r="BD39" s="633"/>
      <c r="BE39" s="633"/>
      <c r="BF39" s="661"/>
      <c r="BG39" s="620" t="s">
        <v>338</v>
      </c>
      <c r="BH39" s="621"/>
      <c r="BI39" s="621"/>
      <c r="BJ39" s="621"/>
      <c r="BK39" s="621"/>
      <c r="BL39" s="621"/>
      <c r="BM39" s="621"/>
      <c r="BN39" s="621"/>
      <c r="BO39" s="621"/>
      <c r="BP39" s="621"/>
      <c r="BQ39" s="621"/>
      <c r="BR39" s="621"/>
      <c r="BS39" s="621"/>
      <c r="BT39" s="621"/>
      <c r="BU39" s="622"/>
      <c r="BV39" s="623">
        <v>6925</v>
      </c>
      <c r="BW39" s="624"/>
      <c r="BX39" s="624"/>
      <c r="BY39" s="624"/>
      <c r="BZ39" s="624"/>
      <c r="CA39" s="624"/>
      <c r="CB39" s="662"/>
      <c r="CD39" s="620" t="s">
        <v>339</v>
      </c>
      <c r="CE39" s="621"/>
      <c r="CF39" s="621"/>
      <c r="CG39" s="621"/>
      <c r="CH39" s="621"/>
      <c r="CI39" s="621"/>
      <c r="CJ39" s="621"/>
      <c r="CK39" s="621"/>
      <c r="CL39" s="621"/>
      <c r="CM39" s="621"/>
      <c r="CN39" s="621"/>
      <c r="CO39" s="621"/>
      <c r="CP39" s="621"/>
      <c r="CQ39" s="622"/>
      <c r="CR39" s="623">
        <v>243612</v>
      </c>
      <c r="CS39" s="633"/>
      <c r="CT39" s="633"/>
      <c r="CU39" s="633"/>
      <c r="CV39" s="633"/>
      <c r="CW39" s="633"/>
      <c r="CX39" s="633"/>
      <c r="CY39" s="634"/>
      <c r="CZ39" s="626">
        <v>1.3</v>
      </c>
      <c r="DA39" s="635"/>
      <c r="DB39" s="635"/>
      <c r="DC39" s="636"/>
      <c r="DD39" s="629">
        <v>241114</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7"/>
    </row>
    <row r="40" spans="2:133" ht="11.25" customHeight="1" x14ac:dyDescent="0.15">
      <c r="B40" s="620" t="s">
        <v>340</v>
      </c>
      <c r="C40" s="621"/>
      <c r="D40" s="621"/>
      <c r="E40" s="621"/>
      <c r="F40" s="621"/>
      <c r="G40" s="621"/>
      <c r="H40" s="621"/>
      <c r="I40" s="621"/>
      <c r="J40" s="621"/>
      <c r="K40" s="621"/>
      <c r="L40" s="621"/>
      <c r="M40" s="621"/>
      <c r="N40" s="621"/>
      <c r="O40" s="621"/>
      <c r="P40" s="621"/>
      <c r="Q40" s="622"/>
      <c r="R40" s="623">
        <v>566400</v>
      </c>
      <c r="S40" s="624"/>
      <c r="T40" s="624"/>
      <c r="U40" s="624"/>
      <c r="V40" s="624"/>
      <c r="W40" s="624"/>
      <c r="X40" s="624"/>
      <c r="Y40" s="625"/>
      <c r="Z40" s="649">
        <v>2.8</v>
      </c>
      <c r="AA40" s="649"/>
      <c r="AB40" s="649"/>
      <c r="AC40" s="649"/>
      <c r="AD40" s="650" t="s">
        <v>128</v>
      </c>
      <c r="AE40" s="650"/>
      <c r="AF40" s="650"/>
      <c r="AG40" s="650"/>
      <c r="AH40" s="650"/>
      <c r="AI40" s="650"/>
      <c r="AJ40" s="650"/>
      <c r="AK40" s="650"/>
      <c r="AL40" s="626" t="s">
        <v>128</v>
      </c>
      <c r="AM40" s="627"/>
      <c r="AN40" s="627"/>
      <c r="AO40" s="651"/>
      <c r="AQ40" s="658" t="s">
        <v>341</v>
      </c>
      <c r="AR40" s="659"/>
      <c r="AS40" s="659"/>
      <c r="AT40" s="659"/>
      <c r="AU40" s="659"/>
      <c r="AV40" s="659"/>
      <c r="AW40" s="659"/>
      <c r="AX40" s="659"/>
      <c r="AY40" s="660"/>
      <c r="AZ40" s="623" t="s">
        <v>128</v>
      </c>
      <c r="BA40" s="624"/>
      <c r="BB40" s="624"/>
      <c r="BC40" s="624"/>
      <c r="BD40" s="633"/>
      <c r="BE40" s="633"/>
      <c r="BF40" s="661"/>
      <c r="BG40" s="663" t="s">
        <v>342</v>
      </c>
      <c r="BH40" s="664"/>
      <c r="BI40" s="664"/>
      <c r="BJ40" s="664"/>
      <c r="BK40" s="664"/>
      <c r="BL40" s="358"/>
      <c r="BM40" s="621" t="s">
        <v>343</v>
      </c>
      <c r="BN40" s="621"/>
      <c r="BO40" s="621"/>
      <c r="BP40" s="621"/>
      <c r="BQ40" s="621"/>
      <c r="BR40" s="621"/>
      <c r="BS40" s="621"/>
      <c r="BT40" s="621"/>
      <c r="BU40" s="622"/>
      <c r="BV40" s="623">
        <v>107</v>
      </c>
      <c r="BW40" s="624"/>
      <c r="BX40" s="624"/>
      <c r="BY40" s="624"/>
      <c r="BZ40" s="624"/>
      <c r="CA40" s="624"/>
      <c r="CB40" s="662"/>
      <c r="CD40" s="620" t="s">
        <v>344</v>
      </c>
      <c r="CE40" s="621"/>
      <c r="CF40" s="621"/>
      <c r="CG40" s="621"/>
      <c r="CH40" s="621"/>
      <c r="CI40" s="621"/>
      <c r="CJ40" s="621"/>
      <c r="CK40" s="621"/>
      <c r="CL40" s="621"/>
      <c r="CM40" s="621"/>
      <c r="CN40" s="621"/>
      <c r="CO40" s="621"/>
      <c r="CP40" s="621"/>
      <c r="CQ40" s="622"/>
      <c r="CR40" s="623">
        <v>329000</v>
      </c>
      <c r="CS40" s="624"/>
      <c r="CT40" s="624"/>
      <c r="CU40" s="624"/>
      <c r="CV40" s="624"/>
      <c r="CW40" s="624"/>
      <c r="CX40" s="624"/>
      <c r="CY40" s="625"/>
      <c r="CZ40" s="626">
        <v>1.7</v>
      </c>
      <c r="DA40" s="635"/>
      <c r="DB40" s="635"/>
      <c r="DC40" s="636"/>
      <c r="DD40" s="629">
        <v>239000</v>
      </c>
      <c r="DE40" s="624"/>
      <c r="DF40" s="624"/>
      <c r="DG40" s="624"/>
      <c r="DH40" s="624"/>
      <c r="DI40" s="624"/>
      <c r="DJ40" s="624"/>
      <c r="DK40" s="625"/>
      <c r="DL40" s="629" t="s">
        <v>128</v>
      </c>
      <c r="DM40" s="624"/>
      <c r="DN40" s="624"/>
      <c r="DO40" s="624"/>
      <c r="DP40" s="624"/>
      <c r="DQ40" s="624"/>
      <c r="DR40" s="624"/>
      <c r="DS40" s="624"/>
      <c r="DT40" s="624"/>
      <c r="DU40" s="624"/>
      <c r="DV40" s="625"/>
      <c r="DW40" s="626" t="s">
        <v>128</v>
      </c>
      <c r="DX40" s="635"/>
      <c r="DY40" s="635"/>
      <c r="DZ40" s="635"/>
      <c r="EA40" s="635"/>
      <c r="EB40" s="635"/>
      <c r="EC40" s="657"/>
    </row>
    <row r="41" spans="2:133" ht="11.25" customHeight="1" x14ac:dyDescent="0.15">
      <c r="B41" s="620" t="s">
        <v>345</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8" t="s">
        <v>346</v>
      </c>
      <c r="AR41" s="659"/>
      <c r="AS41" s="659"/>
      <c r="AT41" s="659"/>
      <c r="AU41" s="659"/>
      <c r="AV41" s="659"/>
      <c r="AW41" s="659"/>
      <c r="AX41" s="659"/>
      <c r="AY41" s="660"/>
      <c r="AZ41" s="623">
        <v>308633</v>
      </c>
      <c r="BA41" s="624"/>
      <c r="BB41" s="624"/>
      <c r="BC41" s="624"/>
      <c r="BD41" s="633"/>
      <c r="BE41" s="633"/>
      <c r="BF41" s="661"/>
      <c r="BG41" s="663"/>
      <c r="BH41" s="664"/>
      <c r="BI41" s="664"/>
      <c r="BJ41" s="664"/>
      <c r="BK41" s="664"/>
      <c r="BL41" s="358"/>
      <c r="BM41" s="621" t="s">
        <v>347</v>
      </c>
      <c r="BN41" s="621"/>
      <c r="BO41" s="621"/>
      <c r="BP41" s="621"/>
      <c r="BQ41" s="621"/>
      <c r="BR41" s="621"/>
      <c r="BS41" s="621"/>
      <c r="BT41" s="621"/>
      <c r="BU41" s="622"/>
      <c r="BV41" s="623" t="s">
        <v>128</v>
      </c>
      <c r="BW41" s="624"/>
      <c r="BX41" s="624"/>
      <c r="BY41" s="624"/>
      <c r="BZ41" s="624"/>
      <c r="CA41" s="624"/>
      <c r="CB41" s="662"/>
      <c r="CD41" s="620" t="s">
        <v>348</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349</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350</v>
      </c>
      <c r="AR42" s="655"/>
      <c r="AS42" s="655"/>
      <c r="AT42" s="655"/>
      <c r="AU42" s="655"/>
      <c r="AV42" s="655"/>
      <c r="AW42" s="655"/>
      <c r="AX42" s="655"/>
      <c r="AY42" s="656"/>
      <c r="AZ42" s="603">
        <v>783181</v>
      </c>
      <c r="BA42" s="637"/>
      <c r="BB42" s="637"/>
      <c r="BC42" s="637"/>
      <c r="BD42" s="604"/>
      <c r="BE42" s="604"/>
      <c r="BF42" s="652"/>
      <c r="BG42" s="665"/>
      <c r="BH42" s="666"/>
      <c r="BI42" s="666"/>
      <c r="BJ42" s="666"/>
      <c r="BK42" s="666"/>
      <c r="BL42" s="359"/>
      <c r="BM42" s="601" t="s">
        <v>351</v>
      </c>
      <c r="BN42" s="601"/>
      <c r="BO42" s="601"/>
      <c r="BP42" s="601"/>
      <c r="BQ42" s="601"/>
      <c r="BR42" s="601"/>
      <c r="BS42" s="601"/>
      <c r="BT42" s="601"/>
      <c r="BU42" s="602"/>
      <c r="BV42" s="603">
        <v>310</v>
      </c>
      <c r="BW42" s="637"/>
      <c r="BX42" s="637"/>
      <c r="BY42" s="637"/>
      <c r="BZ42" s="637"/>
      <c r="CA42" s="637"/>
      <c r="CB42" s="653"/>
      <c r="CD42" s="620" t="s">
        <v>352</v>
      </c>
      <c r="CE42" s="621"/>
      <c r="CF42" s="621"/>
      <c r="CG42" s="621"/>
      <c r="CH42" s="621"/>
      <c r="CI42" s="621"/>
      <c r="CJ42" s="621"/>
      <c r="CK42" s="621"/>
      <c r="CL42" s="621"/>
      <c r="CM42" s="621"/>
      <c r="CN42" s="621"/>
      <c r="CO42" s="621"/>
      <c r="CP42" s="621"/>
      <c r="CQ42" s="622"/>
      <c r="CR42" s="623">
        <v>2917502</v>
      </c>
      <c r="CS42" s="633"/>
      <c r="CT42" s="633"/>
      <c r="CU42" s="633"/>
      <c r="CV42" s="633"/>
      <c r="CW42" s="633"/>
      <c r="CX42" s="633"/>
      <c r="CY42" s="634"/>
      <c r="CZ42" s="626">
        <v>15.5</v>
      </c>
      <c r="DA42" s="635"/>
      <c r="DB42" s="635"/>
      <c r="DC42" s="636"/>
      <c r="DD42" s="629">
        <v>1733675</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353</v>
      </c>
      <c r="C43" s="621"/>
      <c r="D43" s="621"/>
      <c r="E43" s="621"/>
      <c r="F43" s="621"/>
      <c r="G43" s="621"/>
      <c r="H43" s="621"/>
      <c r="I43" s="621"/>
      <c r="J43" s="621"/>
      <c r="K43" s="621"/>
      <c r="L43" s="621"/>
      <c r="M43" s="621"/>
      <c r="N43" s="621"/>
      <c r="O43" s="621"/>
      <c r="P43" s="621"/>
      <c r="Q43" s="622"/>
      <c r="R43" s="623" t="s">
        <v>128</v>
      </c>
      <c r="S43" s="624"/>
      <c r="T43" s="624"/>
      <c r="U43" s="624"/>
      <c r="V43" s="624"/>
      <c r="W43" s="624"/>
      <c r="X43" s="624"/>
      <c r="Y43" s="625"/>
      <c r="Z43" s="649" t="s">
        <v>128</v>
      </c>
      <c r="AA43" s="649"/>
      <c r="AB43" s="649"/>
      <c r="AC43" s="649"/>
      <c r="AD43" s="650" t="s">
        <v>128</v>
      </c>
      <c r="AE43" s="650"/>
      <c r="AF43" s="650"/>
      <c r="AG43" s="650"/>
      <c r="AH43" s="650"/>
      <c r="AI43" s="650"/>
      <c r="AJ43" s="650"/>
      <c r="AK43" s="650"/>
      <c r="AL43" s="626" t="s">
        <v>128</v>
      </c>
      <c r="AM43" s="627"/>
      <c r="AN43" s="627"/>
      <c r="AO43" s="651"/>
      <c r="CD43" s="620" t="s">
        <v>354</v>
      </c>
      <c r="CE43" s="621"/>
      <c r="CF43" s="621"/>
      <c r="CG43" s="621"/>
      <c r="CH43" s="621"/>
      <c r="CI43" s="621"/>
      <c r="CJ43" s="621"/>
      <c r="CK43" s="621"/>
      <c r="CL43" s="621"/>
      <c r="CM43" s="621"/>
      <c r="CN43" s="621"/>
      <c r="CO43" s="621"/>
      <c r="CP43" s="621"/>
      <c r="CQ43" s="622"/>
      <c r="CR43" s="623">
        <v>106329</v>
      </c>
      <c r="CS43" s="633"/>
      <c r="CT43" s="633"/>
      <c r="CU43" s="633"/>
      <c r="CV43" s="633"/>
      <c r="CW43" s="633"/>
      <c r="CX43" s="633"/>
      <c r="CY43" s="634"/>
      <c r="CZ43" s="626">
        <v>0.6</v>
      </c>
      <c r="DA43" s="635"/>
      <c r="DB43" s="635"/>
      <c r="DC43" s="636"/>
      <c r="DD43" s="629">
        <v>106329</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355</v>
      </c>
      <c r="C44" s="601"/>
      <c r="D44" s="601"/>
      <c r="E44" s="601"/>
      <c r="F44" s="601"/>
      <c r="G44" s="601"/>
      <c r="H44" s="601"/>
      <c r="I44" s="601"/>
      <c r="J44" s="601"/>
      <c r="K44" s="601"/>
      <c r="L44" s="601"/>
      <c r="M44" s="601"/>
      <c r="N44" s="601"/>
      <c r="O44" s="601"/>
      <c r="P44" s="601"/>
      <c r="Q44" s="602"/>
      <c r="R44" s="603">
        <v>20251930</v>
      </c>
      <c r="S44" s="637"/>
      <c r="T44" s="637"/>
      <c r="U44" s="637"/>
      <c r="V44" s="637"/>
      <c r="W44" s="637"/>
      <c r="X44" s="637"/>
      <c r="Y44" s="638"/>
      <c r="Z44" s="639">
        <v>100</v>
      </c>
      <c r="AA44" s="639"/>
      <c r="AB44" s="639"/>
      <c r="AC44" s="639"/>
      <c r="AD44" s="640">
        <v>9702849</v>
      </c>
      <c r="AE44" s="640"/>
      <c r="AF44" s="640"/>
      <c r="AG44" s="640"/>
      <c r="AH44" s="640"/>
      <c r="AI44" s="640"/>
      <c r="AJ44" s="640"/>
      <c r="AK44" s="640"/>
      <c r="AL44" s="606">
        <v>100</v>
      </c>
      <c r="AM44" s="641"/>
      <c r="AN44" s="641"/>
      <c r="AO44" s="642"/>
      <c r="CD44" s="643" t="s">
        <v>302</v>
      </c>
      <c r="CE44" s="644"/>
      <c r="CF44" s="620" t="s">
        <v>356</v>
      </c>
      <c r="CG44" s="621"/>
      <c r="CH44" s="621"/>
      <c r="CI44" s="621"/>
      <c r="CJ44" s="621"/>
      <c r="CK44" s="621"/>
      <c r="CL44" s="621"/>
      <c r="CM44" s="621"/>
      <c r="CN44" s="621"/>
      <c r="CO44" s="621"/>
      <c r="CP44" s="621"/>
      <c r="CQ44" s="622"/>
      <c r="CR44" s="623">
        <v>2915603</v>
      </c>
      <c r="CS44" s="624"/>
      <c r="CT44" s="624"/>
      <c r="CU44" s="624"/>
      <c r="CV44" s="624"/>
      <c r="CW44" s="624"/>
      <c r="CX44" s="624"/>
      <c r="CY44" s="625"/>
      <c r="CZ44" s="626">
        <v>15.4</v>
      </c>
      <c r="DA44" s="627"/>
      <c r="DB44" s="627"/>
      <c r="DC44" s="628"/>
      <c r="DD44" s="629">
        <v>1731776</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357</v>
      </c>
      <c r="CG45" s="621"/>
      <c r="CH45" s="621"/>
      <c r="CI45" s="621"/>
      <c r="CJ45" s="621"/>
      <c r="CK45" s="621"/>
      <c r="CL45" s="621"/>
      <c r="CM45" s="621"/>
      <c r="CN45" s="621"/>
      <c r="CO45" s="621"/>
      <c r="CP45" s="621"/>
      <c r="CQ45" s="622"/>
      <c r="CR45" s="623">
        <v>554947</v>
      </c>
      <c r="CS45" s="633"/>
      <c r="CT45" s="633"/>
      <c r="CU45" s="633"/>
      <c r="CV45" s="633"/>
      <c r="CW45" s="633"/>
      <c r="CX45" s="633"/>
      <c r="CY45" s="634"/>
      <c r="CZ45" s="626">
        <v>2.9</v>
      </c>
      <c r="DA45" s="635"/>
      <c r="DB45" s="635"/>
      <c r="DC45" s="636"/>
      <c r="DD45" s="629">
        <v>92556</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349" t="s">
        <v>358</v>
      </c>
      <c r="CD46" s="645"/>
      <c r="CE46" s="646"/>
      <c r="CF46" s="620" t="s">
        <v>359</v>
      </c>
      <c r="CG46" s="621"/>
      <c r="CH46" s="621"/>
      <c r="CI46" s="621"/>
      <c r="CJ46" s="621"/>
      <c r="CK46" s="621"/>
      <c r="CL46" s="621"/>
      <c r="CM46" s="621"/>
      <c r="CN46" s="621"/>
      <c r="CO46" s="621"/>
      <c r="CP46" s="621"/>
      <c r="CQ46" s="622"/>
      <c r="CR46" s="623">
        <v>2209767</v>
      </c>
      <c r="CS46" s="624"/>
      <c r="CT46" s="624"/>
      <c r="CU46" s="624"/>
      <c r="CV46" s="624"/>
      <c r="CW46" s="624"/>
      <c r="CX46" s="624"/>
      <c r="CY46" s="625"/>
      <c r="CZ46" s="626">
        <v>11.7</v>
      </c>
      <c r="DA46" s="627"/>
      <c r="DB46" s="627"/>
      <c r="DC46" s="628"/>
      <c r="DD46" s="629">
        <v>1559731</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360</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361</v>
      </c>
      <c r="CG47" s="621"/>
      <c r="CH47" s="621"/>
      <c r="CI47" s="621"/>
      <c r="CJ47" s="621"/>
      <c r="CK47" s="621"/>
      <c r="CL47" s="621"/>
      <c r="CM47" s="621"/>
      <c r="CN47" s="621"/>
      <c r="CO47" s="621"/>
      <c r="CP47" s="621"/>
      <c r="CQ47" s="622"/>
      <c r="CR47" s="623">
        <v>1899</v>
      </c>
      <c r="CS47" s="633"/>
      <c r="CT47" s="633"/>
      <c r="CU47" s="633"/>
      <c r="CV47" s="633"/>
      <c r="CW47" s="633"/>
      <c r="CX47" s="633"/>
      <c r="CY47" s="634"/>
      <c r="CZ47" s="626">
        <v>0</v>
      </c>
      <c r="DA47" s="635"/>
      <c r="DB47" s="635"/>
      <c r="DC47" s="636"/>
      <c r="DD47" s="629">
        <v>1899</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362</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0"/>
      <c r="CD49" s="600" t="s">
        <v>364</v>
      </c>
      <c r="CE49" s="601"/>
      <c r="CF49" s="601"/>
      <c r="CG49" s="601"/>
      <c r="CH49" s="601"/>
      <c r="CI49" s="601"/>
      <c r="CJ49" s="601"/>
      <c r="CK49" s="601"/>
      <c r="CL49" s="601"/>
      <c r="CM49" s="601"/>
      <c r="CN49" s="601"/>
      <c r="CO49" s="601"/>
      <c r="CP49" s="601"/>
      <c r="CQ49" s="602"/>
      <c r="CR49" s="603">
        <v>18872466</v>
      </c>
      <c r="CS49" s="604"/>
      <c r="CT49" s="604"/>
      <c r="CU49" s="604"/>
      <c r="CV49" s="604"/>
      <c r="CW49" s="604"/>
      <c r="CX49" s="604"/>
      <c r="CY49" s="605"/>
      <c r="CZ49" s="606">
        <v>100</v>
      </c>
      <c r="DA49" s="607"/>
      <c r="DB49" s="607"/>
      <c r="DC49" s="608"/>
      <c r="DD49" s="609">
        <v>13274030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087" t="s">
        <v>365</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088" t="s">
        <v>366</v>
      </c>
      <c r="DK2" s="1089"/>
      <c r="DL2" s="1089"/>
      <c r="DM2" s="1089"/>
      <c r="DN2" s="1089"/>
      <c r="DO2" s="1090"/>
      <c r="DP2" s="210"/>
      <c r="DQ2" s="1088" t="s">
        <v>367</v>
      </c>
      <c r="DR2" s="1089"/>
      <c r="DS2" s="1089"/>
      <c r="DT2" s="1089"/>
      <c r="DU2" s="1089"/>
      <c r="DV2" s="1089"/>
      <c r="DW2" s="1089"/>
      <c r="DX2" s="1089"/>
      <c r="DY2" s="1089"/>
      <c r="DZ2" s="1090"/>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56" t="s">
        <v>368</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14"/>
      <c r="BA4" s="214"/>
      <c r="BB4" s="214"/>
      <c r="BC4" s="214"/>
      <c r="BD4" s="214"/>
      <c r="BE4" s="215"/>
      <c r="BF4" s="215"/>
      <c r="BG4" s="215"/>
      <c r="BH4" s="215"/>
      <c r="BI4" s="215"/>
      <c r="BJ4" s="215"/>
      <c r="BK4" s="215"/>
      <c r="BL4" s="215"/>
      <c r="BM4" s="215"/>
      <c r="BN4" s="215"/>
      <c r="BO4" s="215"/>
      <c r="BP4" s="215"/>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16"/>
    </row>
    <row r="5" spans="1:131" s="217" customFormat="1" ht="26.25" customHeight="1" x14ac:dyDescent="0.15">
      <c r="A5" s="992" t="s">
        <v>370</v>
      </c>
      <c r="B5" s="993"/>
      <c r="C5" s="993"/>
      <c r="D5" s="993"/>
      <c r="E5" s="993"/>
      <c r="F5" s="993"/>
      <c r="G5" s="993"/>
      <c r="H5" s="993"/>
      <c r="I5" s="993"/>
      <c r="J5" s="993"/>
      <c r="K5" s="993"/>
      <c r="L5" s="993"/>
      <c r="M5" s="993"/>
      <c r="N5" s="993"/>
      <c r="O5" s="993"/>
      <c r="P5" s="994"/>
      <c r="Q5" s="998" t="s">
        <v>371</v>
      </c>
      <c r="R5" s="999"/>
      <c r="S5" s="999"/>
      <c r="T5" s="999"/>
      <c r="U5" s="1000"/>
      <c r="V5" s="998" t="s">
        <v>372</v>
      </c>
      <c r="W5" s="999"/>
      <c r="X5" s="999"/>
      <c r="Y5" s="999"/>
      <c r="Z5" s="1000"/>
      <c r="AA5" s="998" t="s">
        <v>373</v>
      </c>
      <c r="AB5" s="999"/>
      <c r="AC5" s="999"/>
      <c r="AD5" s="999"/>
      <c r="AE5" s="999"/>
      <c r="AF5" s="1091" t="s">
        <v>374</v>
      </c>
      <c r="AG5" s="999"/>
      <c r="AH5" s="999"/>
      <c r="AI5" s="999"/>
      <c r="AJ5" s="1012"/>
      <c r="AK5" s="999" t="s">
        <v>375</v>
      </c>
      <c r="AL5" s="999"/>
      <c r="AM5" s="999"/>
      <c r="AN5" s="999"/>
      <c r="AO5" s="1000"/>
      <c r="AP5" s="998" t="s">
        <v>376</v>
      </c>
      <c r="AQ5" s="999"/>
      <c r="AR5" s="999"/>
      <c r="AS5" s="999"/>
      <c r="AT5" s="1000"/>
      <c r="AU5" s="998" t="s">
        <v>377</v>
      </c>
      <c r="AV5" s="999"/>
      <c r="AW5" s="999"/>
      <c r="AX5" s="999"/>
      <c r="AY5" s="1012"/>
      <c r="AZ5" s="214"/>
      <c r="BA5" s="214"/>
      <c r="BB5" s="214"/>
      <c r="BC5" s="214"/>
      <c r="BD5" s="214"/>
      <c r="BE5" s="215"/>
      <c r="BF5" s="215"/>
      <c r="BG5" s="215"/>
      <c r="BH5" s="215"/>
      <c r="BI5" s="215"/>
      <c r="BJ5" s="215"/>
      <c r="BK5" s="215"/>
      <c r="BL5" s="215"/>
      <c r="BM5" s="215"/>
      <c r="BN5" s="215"/>
      <c r="BO5" s="215"/>
      <c r="BP5" s="215"/>
      <c r="BQ5" s="992" t="s">
        <v>378</v>
      </c>
      <c r="BR5" s="993"/>
      <c r="BS5" s="993"/>
      <c r="BT5" s="993"/>
      <c r="BU5" s="993"/>
      <c r="BV5" s="993"/>
      <c r="BW5" s="993"/>
      <c r="BX5" s="993"/>
      <c r="BY5" s="993"/>
      <c r="BZ5" s="993"/>
      <c r="CA5" s="993"/>
      <c r="CB5" s="993"/>
      <c r="CC5" s="993"/>
      <c r="CD5" s="993"/>
      <c r="CE5" s="993"/>
      <c r="CF5" s="993"/>
      <c r="CG5" s="994"/>
      <c r="CH5" s="998" t="s">
        <v>379</v>
      </c>
      <c r="CI5" s="999"/>
      <c r="CJ5" s="999"/>
      <c r="CK5" s="999"/>
      <c r="CL5" s="1000"/>
      <c r="CM5" s="998" t="s">
        <v>380</v>
      </c>
      <c r="CN5" s="999"/>
      <c r="CO5" s="999"/>
      <c r="CP5" s="999"/>
      <c r="CQ5" s="1000"/>
      <c r="CR5" s="998" t="s">
        <v>381</v>
      </c>
      <c r="CS5" s="999"/>
      <c r="CT5" s="999"/>
      <c r="CU5" s="999"/>
      <c r="CV5" s="1000"/>
      <c r="CW5" s="998" t="s">
        <v>382</v>
      </c>
      <c r="CX5" s="999"/>
      <c r="CY5" s="999"/>
      <c r="CZ5" s="999"/>
      <c r="DA5" s="1000"/>
      <c r="DB5" s="998" t="s">
        <v>383</v>
      </c>
      <c r="DC5" s="999"/>
      <c r="DD5" s="999"/>
      <c r="DE5" s="999"/>
      <c r="DF5" s="1000"/>
      <c r="DG5" s="1081" t="s">
        <v>384</v>
      </c>
      <c r="DH5" s="1082"/>
      <c r="DI5" s="1082"/>
      <c r="DJ5" s="1082"/>
      <c r="DK5" s="1083"/>
      <c r="DL5" s="1081" t="s">
        <v>385</v>
      </c>
      <c r="DM5" s="1082"/>
      <c r="DN5" s="1082"/>
      <c r="DO5" s="1082"/>
      <c r="DP5" s="1083"/>
      <c r="DQ5" s="998" t="s">
        <v>386</v>
      </c>
      <c r="DR5" s="999"/>
      <c r="DS5" s="999"/>
      <c r="DT5" s="999"/>
      <c r="DU5" s="1000"/>
      <c r="DV5" s="998" t="s">
        <v>377</v>
      </c>
      <c r="DW5" s="999"/>
      <c r="DX5" s="999"/>
      <c r="DY5" s="999"/>
      <c r="DZ5" s="1012"/>
      <c r="EA5" s="216"/>
    </row>
    <row r="6" spans="1:131" s="217"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14"/>
      <c r="BA6" s="214"/>
      <c r="BB6" s="214"/>
      <c r="BC6" s="214"/>
      <c r="BD6" s="214"/>
      <c r="BE6" s="215"/>
      <c r="BF6" s="215"/>
      <c r="BG6" s="215"/>
      <c r="BH6" s="215"/>
      <c r="BI6" s="215"/>
      <c r="BJ6" s="215"/>
      <c r="BK6" s="215"/>
      <c r="BL6" s="215"/>
      <c r="BM6" s="215"/>
      <c r="BN6" s="215"/>
      <c r="BO6" s="215"/>
      <c r="BP6" s="215"/>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16"/>
    </row>
    <row r="7" spans="1:131" s="217" customFormat="1" ht="26.25" customHeight="1" thickTop="1" x14ac:dyDescent="0.15">
      <c r="A7" s="218">
        <v>1</v>
      </c>
      <c r="B7" s="1044" t="s">
        <v>387</v>
      </c>
      <c r="C7" s="1045"/>
      <c r="D7" s="1045"/>
      <c r="E7" s="1045"/>
      <c r="F7" s="1045"/>
      <c r="G7" s="1045"/>
      <c r="H7" s="1045"/>
      <c r="I7" s="1045"/>
      <c r="J7" s="1045"/>
      <c r="K7" s="1045"/>
      <c r="L7" s="1045"/>
      <c r="M7" s="1045"/>
      <c r="N7" s="1045"/>
      <c r="O7" s="1045"/>
      <c r="P7" s="1046"/>
      <c r="Q7" s="1099">
        <v>19950</v>
      </c>
      <c r="R7" s="1100"/>
      <c r="S7" s="1100"/>
      <c r="T7" s="1100"/>
      <c r="U7" s="1100"/>
      <c r="V7" s="1100">
        <v>18614</v>
      </c>
      <c r="W7" s="1100"/>
      <c r="X7" s="1100"/>
      <c r="Y7" s="1100"/>
      <c r="Z7" s="1100"/>
      <c r="AA7" s="1100">
        <v>1336</v>
      </c>
      <c r="AB7" s="1100"/>
      <c r="AC7" s="1100"/>
      <c r="AD7" s="1100"/>
      <c r="AE7" s="1101"/>
      <c r="AF7" s="1102">
        <v>1214</v>
      </c>
      <c r="AG7" s="1103"/>
      <c r="AH7" s="1103"/>
      <c r="AI7" s="1103"/>
      <c r="AJ7" s="1104"/>
      <c r="AK7" s="1105">
        <v>29</v>
      </c>
      <c r="AL7" s="1106"/>
      <c r="AM7" s="1106"/>
      <c r="AN7" s="1106"/>
      <c r="AO7" s="1106"/>
      <c r="AP7" s="1106">
        <v>3302</v>
      </c>
      <c r="AQ7" s="1106"/>
      <c r="AR7" s="1106"/>
      <c r="AS7" s="1106"/>
      <c r="AT7" s="1106"/>
      <c r="AU7" s="1107"/>
      <c r="AV7" s="1107"/>
      <c r="AW7" s="1107"/>
      <c r="AX7" s="1107"/>
      <c r="AY7" s="1108"/>
      <c r="AZ7" s="214"/>
      <c r="BA7" s="214"/>
      <c r="BB7" s="214"/>
      <c r="BC7" s="214"/>
      <c r="BD7" s="214"/>
      <c r="BE7" s="215"/>
      <c r="BF7" s="215"/>
      <c r="BG7" s="215"/>
      <c r="BH7" s="215"/>
      <c r="BI7" s="215"/>
      <c r="BJ7" s="215"/>
      <c r="BK7" s="215"/>
      <c r="BL7" s="215"/>
      <c r="BM7" s="215"/>
      <c r="BN7" s="215"/>
      <c r="BO7" s="215"/>
      <c r="BP7" s="215"/>
      <c r="BQ7" s="218">
        <v>1</v>
      </c>
      <c r="BR7" s="219"/>
      <c r="BS7" s="1096"/>
      <c r="BT7" s="1097"/>
      <c r="BU7" s="1097"/>
      <c r="BV7" s="1097"/>
      <c r="BW7" s="1097"/>
      <c r="BX7" s="1097"/>
      <c r="BY7" s="1097"/>
      <c r="BZ7" s="1097"/>
      <c r="CA7" s="1097"/>
      <c r="CB7" s="1097"/>
      <c r="CC7" s="1097"/>
      <c r="CD7" s="1097"/>
      <c r="CE7" s="1097"/>
      <c r="CF7" s="1097"/>
      <c r="CG7" s="1109"/>
      <c r="CH7" s="1093"/>
      <c r="CI7" s="1094"/>
      <c r="CJ7" s="1094"/>
      <c r="CK7" s="1094"/>
      <c r="CL7" s="1095"/>
      <c r="CM7" s="1093"/>
      <c r="CN7" s="1094"/>
      <c r="CO7" s="1094"/>
      <c r="CP7" s="1094"/>
      <c r="CQ7" s="1095"/>
      <c r="CR7" s="1093"/>
      <c r="CS7" s="1094"/>
      <c r="CT7" s="1094"/>
      <c r="CU7" s="1094"/>
      <c r="CV7" s="1095"/>
      <c r="CW7" s="1093"/>
      <c r="CX7" s="1094"/>
      <c r="CY7" s="1094"/>
      <c r="CZ7" s="1094"/>
      <c r="DA7" s="1095"/>
      <c r="DB7" s="1093"/>
      <c r="DC7" s="1094"/>
      <c r="DD7" s="1094"/>
      <c r="DE7" s="1094"/>
      <c r="DF7" s="1095"/>
      <c r="DG7" s="1093"/>
      <c r="DH7" s="1094"/>
      <c r="DI7" s="1094"/>
      <c r="DJ7" s="1094"/>
      <c r="DK7" s="1095"/>
      <c r="DL7" s="1093"/>
      <c r="DM7" s="1094"/>
      <c r="DN7" s="1094"/>
      <c r="DO7" s="1094"/>
      <c r="DP7" s="1095"/>
      <c r="DQ7" s="1093"/>
      <c r="DR7" s="1094"/>
      <c r="DS7" s="1094"/>
      <c r="DT7" s="1094"/>
      <c r="DU7" s="1095"/>
      <c r="DV7" s="1096"/>
      <c r="DW7" s="1097"/>
      <c r="DX7" s="1097"/>
      <c r="DY7" s="1097"/>
      <c r="DZ7" s="1098"/>
      <c r="EA7" s="216"/>
    </row>
    <row r="8" spans="1:131" s="217" customFormat="1" ht="26.25" customHeight="1" x14ac:dyDescent="0.15">
      <c r="A8" s="220">
        <v>2</v>
      </c>
      <c r="B8" s="1027" t="s">
        <v>388</v>
      </c>
      <c r="C8" s="1028"/>
      <c r="D8" s="1028"/>
      <c r="E8" s="1028"/>
      <c r="F8" s="1028"/>
      <c r="G8" s="1028"/>
      <c r="H8" s="1028"/>
      <c r="I8" s="1028"/>
      <c r="J8" s="1028"/>
      <c r="K8" s="1028"/>
      <c r="L8" s="1028"/>
      <c r="M8" s="1028"/>
      <c r="N8" s="1028"/>
      <c r="O8" s="1028"/>
      <c r="P8" s="1029"/>
      <c r="Q8" s="1035">
        <v>259</v>
      </c>
      <c r="R8" s="1036"/>
      <c r="S8" s="1036"/>
      <c r="T8" s="1036"/>
      <c r="U8" s="1036"/>
      <c r="V8" s="1036">
        <v>220</v>
      </c>
      <c r="W8" s="1036"/>
      <c r="X8" s="1036"/>
      <c r="Y8" s="1036"/>
      <c r="Z8" s="1036"/>
      <c r="AA8" s="1036">
        <v>39</v>
      </c>
      <c r="AB8" s="1036"/>
      <c r="AC8" s="1036"/>
      <c r="AD8" s="1036"/>
      <c r="AE8" s="1037"/>
      <c r="AF8" s="1032">
        <v>19</v>
      </c>
      <c r="AG8" s="1033"/>
      <c r="AH8" s="1033"/>
      <c r="AI8" s="1033"/>
      <c r="AJ8" s="1034"/>
      <c r="AK8" s="1077" t="s">
        <v>588</v>
      </c>
      <c r="AL8" s="1078"/>
      <c r="AM8" s="1078"/>
      <c r="AN8" s="1078"/>
      <c r="AO8" s="1078"/>
      <c r="AP8" s="1078" t="s">
        <v>588</v>
      </c>
      <c r="AQ8" s="1078"/>
      <c r="AR8" s="1078"/>
      <c r="AS8" s="1078"/>
      <c r="AT8" s="1078"/>
      <c r="AU8" s="1079"/>
      <c r="AV8" s="1079"/>
      <c r="AW8" s="1079"/>
      <c r="AX8" s="1079"/>
      <c r="AY8" s="1080"/>
      <c r="AZ8" s="214"/>
      <c r="BA8" s="214"/>
      <c r="BB8" s="214"/>
      <c r="BC8" s="214"/>
      <c r="BD8" s="214"/>
      <c r="BE8" s="215"/>
      <c r="BF8" s="215"/>
      <c r="BG8" s="215"/>
      <c r="BH8" s="215"/>
      <c r="BI8" s="215"/>
      <c r="BJ8" s="215"/>
      <c r="BK8" s="215"/>
      <c r="BL8" s="215"/>
      <c r="BM8" s="215"/>
      <c r="BN8" s="215"/>
      <c r="BO8" s="215"/>
      <c r="BP8" s="215"/>
      <c r="BQ8" s="220">
        <v>2</v>
      </c>
      <c r="BR8" s="221"/>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16"/>
    </row>
    <row r="9" spans="1:131" s="217" customFormat="1" ht="26.25" customHeight="1" x14ac:dyDescent="0.15">
      <c r="A9" s="220">
        <v>3</v>
      </c>
      <c r="B9" s="1027" t="s">
        <v>389</v>
      </c>
      <c r="C9" s="1028"/>
      <c r="D9" s="1028"/>
      <c r="E9" s="1028"/>
      <c r="F9" s="1028"/>
      <c r="G9" s="1028"/>
      <c r="H9" s="1028"/>
      <c r="I9" s="1028"/>
      <c r="J9" s="1028"/>
      <c r="K9" s="1028"/>
      <c r="L9" s="1028"/>
      <c r="M9" s="1028"/>
      <c r="N9" s="1028"/>
      <c r="O9" s="1028"/>
      <c r="P9" s="1029"/>
      <c r="Q9" s="1035">
        <v>198</v>
      </c>
      <c r="R9" s="1036"/>
      <c r="S9" s="1036"/>
      <c r="T9" s="1036"/>
      <c r="U9" s="1036"/>
      <c r="V9" s="1036">
        <v>194</v>
      </c>
      <c r="W9" s="1036"/>
      <c r="X9" s="1036"/>
      <c r="Y9" s="1036"/>
      <c r="Z9" s="1036"/>
      <c r="AA9" s="1036">
        <v>4</v>
      </c>
      <c r="AB9" s="1036"/>
      <c r="AC9" s="1036"/>
      <c r="AD9" s="1036"/>
      <c r="AE9" s="1037"/>
      <c r="AF9" s="1032" t="s">
        <v>178</v>
      </c>
      <c r="AG9" s="1033"/>
      <c r="AH9" s="1033"/>
      <c r="AI9" s="1033"/>
      <c r="AJ9" s="1034"/>
      <c r="AK9" s="1077">
        <v>115</v>
      </c>
      <c r="AL9" s="1078"/>
      <c r="AM9" s="1078"/>
      <c r="AN9" s="1078"/>
      <c r="AO9" s="1078"/>
      <c r="AP9" s="1078">
        <v>273</v>
      </c>
      <c r="AQ9" s="1078"/>
      <c r="AR9" s="1078"/>
      <c r="AS9" s="1078"/>
      <c r="AT9" s="1078"/>
      <c r="AU9" s="1079"/>
      <c r="AV9" s="1079"/>
      <c r="AW9" s="1079"/>
      <c r="AX9" s="1079"/>
      <c r="AY9" s="1080"/>
      <c r="AZ9" s="214"/>
      <c r="BA9" s="214"/>
      <c r="BB9" s="214"/>
      <c r="BC9" s="214"/>
      <c r="BD9" s="214"/>
      <c r="BE9" s="215"/>
      <c r="BF9" s="215"/>
      <c r="BG9" s="215"/>
      <c r="BH9" s="215"/>
      <c r="BI9" s="215"/>
      <c r="BJ9" s="215"/>
      <c r="BK9" s="215"/>
      <c r="BL9" s="215"/>
      <c r="BM9" s="215"/>
      <c r="BN9" s="215"/>
      <c r="BO9" s="215"/>
      <c r="BP9" s="215"/>
      <c r="BQ9" s="220">
        <v>3</v>
      </c>
      <c r="BR9" s="221"/>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16"/>
    </row>
    <row r="10" spans="1:131" s="217" customFormat="1" ht="26.25" customHeight="1" x14ac:dyDescent="0.15">
      <c r="A10" s="220">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14"/>
      <c r="BA10" s="214"/>
      <c r="BB10" s="214"/>
      <c r="BC10" s="214"/>
      <c r="BD10" s="214"/>
      <c r="BE10" s="215"/>
      <c r="BF10" s="215"/>
      <c r="BG10" s="215"/>
      <c r="BH10" s="215"/>
      <c r="BI10" s="215"/>
      <c r="BJ10" s="215"/>
      <c r="BK10" s="215"/>
      <c r="BL10" s="215"/>
      <c r="BM10" s="215"/>
      <c r="BN10" s="215"/>
      <c r="BO10" s="215"/>
      <c r="BP10" s="215"/>
      <c r="BQ10" s="220">
        <v>4</v>
      </c>
      <c r="BR10" s="221"/>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16"/>
    </row>
    <row r="11" spans="1:131" s="217" customFormat="1" ht="26.25" customHeight="1" x14ac:dyDescent="0.15">
      <c r="A11" s="220">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14"/>
      <c r="BA11" s="214"/>
      <c r="BB11" s="214"/>
      <c r="BC11" s="214"/>
      <c r="BD11" s="214"/>
      <c r="BE11" s="215"/>
      <c r="BF11" s="215"/>
      <c r="BG11" s="215"/>
      <c r="BH11" s="215"/>
      <c r="BI11" s="215"/>
      <c r="BJ11" s="215"/>
      <c r="BK11" s="215"/>
      <c r="BL11" s="215"/>
      <c r="BM11" s="215"/>
      <c r="BN11" s="215"/>
      <c r="BO11" s="215"/>
      <c r="BP11" s="215"/>
      <c r="BQ11" s="220">
        <v>5</v>
      </c>
      <c r="BR11" s="221"/>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16"/>
    </row>
    <row r="12" spans="1:131" s="217" customFormat="1" ht="26.25" customHeight="1" x14ac:dyDescent="0.15">
      <c r="A12" s="220">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14"/>
      <c r="BA12" s="214"/>
      <c r="BB12" s="214"/>
      <c r="BC12" s="214"/>
      <c r="BD12" s="214"/>
      <c r="BE12" s="215"/>
      <c r="BF12" s="215"/>
      <c r="BG12" s="215"/>
      <c r="BH12" s="215"/>
      <c r="BI12" s="215"/>
      <c r="BJ12" s="215"/>
      <c r="BK12" s="215"/>
      <c r="BL12" s="215"/>
      <c r="BM12" s="215"/>
      <c r="BN12" s="215"/>
      <c r="BO12" s="215"/>
      <c r="BP12" s="215"/>
      <c r="BQ12" s="220">
        <v>6</v>
      </c>
      <c r="BR12" s="221"/>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16"/>
    </row>
    <row r="13" spans="1:131" s="217" customFormat="1" ht="26.25" customHeight="1" x14ac:dyDescent="0.15">
      <c r="A13" s="220">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14"/>
      <c r="BA13" s="214"/>
      <c r="BB13" s="214"/>
      <c r="BC13" s="214"/>
      <c r="BD13" s="214"/>
      <c r="BE13" s="215"/>
      <c r="BF13" s="215"/>
      <c r="BG13" s="215"/>
      <c r="BH13" s="215"/>
      <c r="BI13" s="215"/>
      <c r="BJ13" s="215"/>
      <c r="BK13" s="215"/>
      <c r="BL13" s="215"/>
      <c r="BM13" s="215"/>
      <c r="BN13" s="215"/>
      <c r="BO13" s="215"/>
      <c r="BP13" s="215"/>
      <c r="BQ13" s="220">
        <v>7</v>
      </c>
      <c r="BR13" s="221"/>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16"/>
    </row>
    <row r="14" spans="1:131" s="217" customFormat="1" ht="26.25" customHeight="1" x14ac:dyDescent="0.15">
      <c r="A14" s="220">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14"/>
      <c r="BA14" s="214"/>
      <c r="BB14" s="214"/>
      <c r="BC14" s="214"/>
      <c r="BD14" s="214"/>
      <c r="BE14" s="215"/>
      <c r="BF14" s="215"/>
      <c r="BG14" s="215"/>
      <c r="BH14" s="215"/>
      <c r="BI14" s="215"/>
      <c r="BJ14" s="215"/>
      <c r="BK14" s="215"/>
      <c r="BL14" s="215"/>
      <c r="BM14" s="215"/>
      <c r="BN14" s="215"/>
      <c r="BO14" s="215"/>
      <c r="BP14" s="215"/>
      <c r="BQ14" s="220">
        <v>8</v>
      </c>
      <c r="BR14" s="221"/>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16"/>
    </row>
    <row r="15" spans="1:131" s="217" customFormat="1" ht="26.25" customHeight="1" x14ac:dyDescent="0.15">
      <c r="A15" s="220">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14"/>
      <c r="BA15" s="214"/>
      <c r="BB15" s="214"/>
      <c r="BC15" s="214"/>
      <c r="BD15" s="214"/>
      <c r="BE15" s="215"/>
      <c r="BF15" s="215"/>
      <c r="BG15" s="215"/>
      <c r="BH15" s="215"/>
      <c r="BI15" s="215"/>
      <c r="BJ15" s="215"/>
      <c r="BK15" s="215"/>
      <c r="BL15" s="215"/>
      <c r="BM15" s="215"/>
      <c r="BN15" s="215"/>
      <c r="BO15" s="215"/>
      <c r="BP15" s="215"/>
      <c r="BQ15" s="220">
        <v>9</v>
      </c>
      <c r="BR15" s="221"/>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16"/>
    </row>
    <row r="16" spans="1:131" s="217" customFormat="1" ht="26.25" customHeight="1" x14ac:dyDescent="0.15">
      <c r="A16" s="220">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14"/>
      <c r="BA16" s="214"/>
      <c r="BB16" s="214"/>
      <c r="BC16" s="214"/>
      <c r="BD16" s="214"/>
      <c r="BE16" s="215"/>
      <c r="BF16" s="215"/>
      <c r="BG16" s="215"/>
      <c r="BH16" s="215"/>
      <c r="BI16" s="215"/>
      <c r="BJ16" s="215"/>
      <c r="BK16" s="215"/>
      <c r="BL16" s="215"/>
      <c r="BM16" s="215"/>
      <c r="BN16" s="215"/>
      <c r="BO16" s="215"/>
      <c r="BP16" s="215"/>
      <c r="BQ16" s="220">
        <v>10</v>
      </c>
      <c r="BR16" s="221"/>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16"/>
    </row>
    <row r="17" spans="1:131" s="217" customFormat="1" ht="26.25" customHeight="1" x14ac:dyDescent="0.15">
      <c r="A17" s="220">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14"/>
      <c r="BA17" s="214"/>
      <c r="BB17" s="214"/>
      <c r="BC17" s="214"/>
      <c r="BD17" s="214"/>
      <c r="BE17" s="215"/>
      <c r="BF17" s="215"/>
      <c r="BG17" s="215"/>
      <c r="BH17" s="215"/>
      <c r="BI17" s="215"/>
      <c r="BJ17" s="215"/>
      <c r="BK17" s="215"/>
      <c r="BL17" s="215"/>
      <c r="BM17" s="215"/>
      <c r="BN17" s="215"/>
      <c r="BO17" s="215"/>
      <c r="BP17" s="215"/>
      <c r="BQ17" s="220">
        <v>11</v>
      </c>
      <c r="BR17" s="221"/>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16"/>
    </row>
    <row r="18" spans="1:131" s="217" customFormat="1" ht="26.25" customHeight="1" x14ac:dyDescent="0.15">
      <c r="A18" s="220">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14"/>
      <c r="BA18" s="214"/>
      <c r="BB18" s="214"/>
      <c r="BC18" s="214"/>
      <c r="BD18" s="214"/>
      <c r="BE18" s="215"/>
      <c r="BF18" s="215"/>
      <c r="BG18" s="215"/>
      <c r="BH18" s="215"/>
      <c r="BI18" s="215"/>
      <c r="BJ18" s="215"/>
      <c r="BK18" s="215"/>
      <c r="BL18" s="215"/>
      <c r="BM18" s="215"/>
      <c r="BN18" s="215"/>
      <c r="BO18" s="215"/>
      <c r="BP18" s="215"/>
      <c r="BQ18" s="220">
        <v>12</v>
      </c>
      <c r="BR18" s="221"/>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16"/>
    </row>
    <row r="19" spans="1:131" s="217" customFormat="1" ht="26.25" customHeight="1" x14ac:dyDescent="0.15">
      <c r="A19" s="220">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14"/>
      <c r="BA19" s="214"/>
      <c r="BB19" s="214"/>
      <c r="BC19" s="214"/>
      <c r="BD19" s="214"/>
      <c r="BE19" s="215"/>
      <c r="BF19" s="215"/>
      <c r="BG19" s="215"/>
      <c r="BH19" s="215"/>
      <c r="BI19" s="215"/>
      <c r="BJ19" s="215"/>
      <c r="BK19" s="215"/>
      <c r="BL19" s="215"/>
      <c r="BM19" s="215"/>
      <c r="BN19" s="215"/>
      <c r="BO19" s="215"/>
      <c r="BP19" s="215"/>
      <c r="BQ19" s="220">
        <v>13</v>
      </c>
      <c r="BR19" s="221"/>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16"/>
    </row>
    <row r="20" spans="1:131" s="217" customFormat="1" ht="26.25" customHeight="1" x14ac:dyDescent="0.15">
      <c r="A20" s="220">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14"/>
      <c r="BA20" s="214"/>
      <c r="BB20" s="214"/>
      <c r="BC20" s="214"/>
      <c r="BD20" s="214"/>
      <c r="BE20" s="215"/>
      <c r="BF20" s="215"/>
      <c r="BG20" s="215"/>
      <c r="BH20" s="215"/>
      <c r="BI20" s="215"/>
      <c r="BJ20" s="215"/>
      <c r="BK20" s="215"/>
      <c r="BL20" s="215"/>
      <c r="BM20" s="215"/>
      <c r="BN20" s="215"/>
      <c r="BO20" s="215"/>
      <c r="BP20" s="215"/>
      <c r="BQ20" s="220">
        <v>14</v>
      </c>
      <c r="BR20" s="221"/>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16"/>
    </row>
    <row r="21" spans="1:131" s="217" customFormat="1" ht="26.25" customHeight="1" thickBot="1" x14ac:dyDescent="0.2">
      <c r="A21" s="220">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14"/>
      <c r="BA21" s="214"/>
      <c r="BB21" s="214"/>
      <c r="BC21" s="214"/>
      <c r="BD21" s="214"/>
      <c r="BE21" s="215"/>
      <c r="BF21" s="215"/>
      <c r="BG21" s="215"/>
      <c r="BH21" s="215"/>
      <c r="BI21" s="215"/>
      <c r="BJ21" s="215"/>
      <c r="BK21" s="215"/>
      <c r="BL21" s="215"/>
      <c r="BM21" s="215"/>
      <c r="BN21" s="215"/>
      <c r="BO21" s="215"/>
      <c r="BP21" s="215"/>
      <c r="BQ21" s="220">
        <v>15</v>
      </c>
      <c r="BR21" s="221"/>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16"/>
    </row>
    <row r="22" spans="1:131" s="217" customFormat="1" ht="26.25" customHeight="1" x14ac:dyDescent="0.15">
      <c r="A22" s="220">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390</v>
      </c>
      <c r="BA22" s="1025"/>
      <c r="BB22" s="1025"/>
      <c r="BC22" s="1025"/>
      <c r="BD22" s="1026"/>
      <c r="BE22" s="215"/>
      <c r="BF22" s="215"/>
      <c r="BG22" s="215"/>
      <c r="BH22" s="215"/>
      <c r="BI22" s="215"/>
      <c r="BJ22" s="215"/>
      <c r="BK22" s="215"/>
      <c r="BL22" s="215"/>
      <c r="BM22" s="215"/>
      <c r="BN22" s="215"/>
      <c r="BO22" s="215"/>
      <c r="BP22" s="215"/>
      <c r="BQ22" s="220">
        <v>16</v>
      </c>
      <c r="BR22" s="221"/>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16"/>
    </row>
    <row r="23" spans="1:131" s="217" customFormat="1" ht="26.25" customHeight="1" thickBot="1" x14ac:dyDescent="0.2">
      <c r="A23" s="222" t="s">
        <v>391</v>
      </c>
      <c r="B23" s="934" t="s">
        <v>392</v>
      </c>
      <c r="C23" s="935"/>
      <c r="D23" s="935"/>
      <c r="E23" s="935"/>
      <c r="F23" s="935"/>
      <c r="G23" s="935"/>
      <c r="H23" s="935"/>
      <c r="I23" s="935"/>
      <c r="J23" s="935"/>
      <c r="K23" s="935"/>
      <c r="L23" s="935"/>
      <c r="M23" s="935"/>
      <c r="N23" s="935"/>
      <c r="O23" s="935"/>
      <c r="P23" s="945"/>
      <c r="Q23" s="1064">
        <v>20152</v>
      </c>
      <c r="R23" s="1058"/>
      <c r="S23" s="1058"/>
      <c r="T23" s="1058"/>
      <c r="U23" s="1058"/>
      <c r="V23" s="1058">
        <v>18872</v>
      </c>
      <c r="W23" s="1058"/>
      <c r="X23" s="1058"/>
      <c r="Y23" s="1058"/>
      <c r="Z23" s="1058"/>
      <c r="AA23" s="1058">
        <v>1379</v>
      </c>
      <c r="AB23" s="1058"/>
      <c r="AC23" s="1058"/>
      <c r="AD23" s="1058"/>
      <c r="AE23" s="1065"/>
      <c r="AF23" s="1066">
        <v>1233</v>
      </c>
      <c r="AG23" s="1058"/>
      <c r="AH23" s="1058"/>
      <c r="AI23" s="1058"/>
      <c r="AJ23" s="1067"/>
      <c r="AK23" s="1068"/>
      <c r="AL23" s="1069"/>
      <c r="AM23" s="1069"/>
      <c r="AN23" s="1069"/>
      <c r="AO23" s="1069"/>
      <c r="AP23" s="1058">
        <v>3575</v>
      </c>
      <c r="AQ23" s="1058"/>
      <c r="AR23" s="1058"/>
      <c r="AS23" s="1058"/>
      <c r="AT23" s="1058"/>
      <c r="AU23" s="1059"/>
      <c r="AV23" s="1059"/>
      <c r="AW23" s="1059"/>
      <c r="AX23" s="1059"/>
      <c r="AY23" s="1060"/>
      <c r="AZ23" s="1061" t="s">
        <v>178</v>
      </c>
      <c r="BA23" s="1062"/>
      <c r="BB23" s="1062"/>
      <c r="BC23" s="1062"/>
      <c r="BD23" s="1063"/>
      <c r="BE23" s="215"/>
      <c r="BF23" s="215"/>
      <c r="BG23" s="215"/>
      <c r="BH23" s="215"/>
      <c r="BI23" s="215"/>
      <c r="BJ23" s="215"/>
      <c r="BK23" s="215"/>
      <c r="BL23" s="215"/>
      <c r="BM23" s="215"/>
      <c r="BN23" s="215"/>
      <c r="BO23" s="215"/>
      <c r="BP23" s="215"/>
      <c r="BQ23" s="220">
        <v>17</v>
      </c>
      <c r="BR23" s="221"/>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16"/>
    </row>
    <row r="24" spans="1:131" s="217" customFormat="1" ht="26.25" customHeight="1" x14ac:dyDescent="0.15">
      <c r="A24" s="1057" t="s">
        <v>393</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14"/>
      <c r="BA24" s="214"/>
      <c r="BB24" s="214"/>
      <c r="BC24" s="214"/>
      <c r="BD24" s="214"/>
      <c r="BE24" s="215"/>
      <c r="BF24" s="215"/>
      <c r="BG24" s="215"/>
      <c r="BH24" s="215"/>
      <c r="BI24" s="215"/>
      <c r="BJ24" s="215"/>
      <c r="BK24" s="215"/>
      <c r="BL24" s="215"/>
      <c r="BM24" s="215"/>
      <c r="BN24" s="215"/>
      <c r="BO24" s="215"/>
      <c r="BP24" s="215"/>
      <c r="BQ24" s="220">
        <v>18</v>
      </c>
      <c r="BR24" s="221"/>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16"/>
    </row>
    <row r="25" spans="1:131" ht="26.25" customHeight="1" thickBot="1" x14ac:dyDescent="0.2">
      <c r="A25" s="1056" t="s">
        <v>394</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14"/>
      <c r="BK25" s="214"/>
      <c r="BL25" s="214"/>
      <c r="BM25" s="214"/>
      <c r="BN25" s="214"/>
      <c r="BO25" s="223"/>
      <c r="BP25" s="223"/>
      <c r="BQ25" s="220">
        <v>19</v>
      </c>
      <c r="BR25" s="221"/>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12"/>
    </row>
    <row r="26" spans="1:131" ht="26.25" customHeight="1" x14ac:dyDescent="0.15">
      <c r="A26" s="992" t="s">
        <v>370</v>
      </c>
      <c r="B26" s="993"/>
      <c r="C26" s="993"/>
      <c r="D26" s="993"/>
      <c r="E26" s="993"/>
      <c r="F26" s="993"/>
      <c r="G26" s="993"/>
      <c r="H26" s="993"/>
      <c r="I26" s="993"/>
      <c r="J26" s="993"/>
      <c r="K26" s="993"/>
      <c r="L26" s="993"/>
      <c r="M26" s="993"/>
      <c r="N26" s="993"/>
      <c r="O26" s="993"/>
      <c r="P26" s="994"/>
      <c r="Q26" s="998" t="s">
        <v>395</v>
      </c>
      <c r="R26" s="999"/>
      <c r="S26" s="999"/>
      <c r="T26" s="999"/>
      <c r="U26" s="1000"/>
      <c r="V26" s="998" t="s">
        <v>396</v>
      </c>
      <c r="W26" s="999"/>
      <c r="X26" s="999"/>
      <c r="Y26" s="999"/>
      <c r="Z26" s="1000"/>
      <c r="AA26" s="998" t="s">
        <v>397</v>
      </c>
      <c r="AB26" s="999"/>
      <c r="AC26" s="999"/>
      <c r="AD26" s="999"/>
      <c r="AE26" s="999"/>
      <c r="AF26" s="1052" t="s">
        <v>398</v>
      </c>
      <c r="AG26" s="1005"/>
      <c r="AH26" s="1005"/>
      <c r="AI26" s="1005"/>
      <c r="AJ26" s="1053"/>
      <c r="AK26" s="999" t="s">
        <v>399</v>
      </c>
      <c r="AL26" s="999"/>
      <c r="AM26" s="999"/>
      <c r="AN26" s="999"/>
      <c r="AO26" s="1000"/>
      <c r="AP26" s="998" t="s">
        <v>400</v>
      </c>
      <c r="AQ26" s="999"/>
      <c r="AR26" s="999"/>
      <c r="AS26" s="999"/>
      <c r="AT26" s="1000"/>
      <c r="AU26" s="998" t="s">
        <v>401</v>
      </c>
      <c r="AV26" s="999"/>
      <c r="AW26" s="999"/>
      <c r="AX26" s="999"/>
      <c r="AY26" s="1000"/>
      <c r="AZ26" s="998" t="s">
        <v>402</v>
      </c>
      <c r="BA26" s="999"/>
      <c r="BB26" s="999"/>
      <c r="BC26" s="999"/>
      <c r="BD26" s="1000"/>
      <c r="BE26" s="998" t="s">
        <v>377</v>
      </c>
      <c r="BF26" s="999"/>
      <c r="BG26" s="999"/>
      <c r="BH26" s="999"/>
      <c r="BI26" s="1012"/>
      <c r="BJ26" s="214"/>
      <c r="BK26" s="214"/>
      <c r="BL26" s="214"/>
      <c r="BM26" s="214"/>
      <c r="BN26" s="214"/>
      <c r="BO26" s="223"/>
      <c r="BP26" s="223"/>
      <c r="BQ26" s="220">
        <v>20</v>
      </c>
      <c r="BR26" s="221"/>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12"/>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14"/>
      <c r="BK27" s="214"/>
      <c r="BL27" s="214"/>
      <c r="BM27" s="214"/>
      <c r="BN27" s="214"/>
      <c r="BO27" s="223"/>
      <c r="BP27" s="223"/>
      <c r="BQ27" s="220">
        <v>21</v>
      </c>
      <c r="BR27" s="221"/>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12"/>
    </row>
    <row r="28" spans="1:131" ht="26.25" customHeight="1" thickTop="1" x14ac:dyDescent="0.15">
      <c r="A28" s="224">
        <v>1</v>
      </c>
      <c r="B28" s="1044" t="s">
        <v>403</v>
      </c>
      <c r="C28" s="1045"/>
      <c r="D28" s="1045"/>
      <c r="E28" s="1045"/>
      <c r="F28" s="1045"/>
      <c r="G28" s="1045"/>
      <c r="H28" s="1045"/>
      <c r="I28" s="1045"/>
      <c r="J28" s="1045"/>
      <c r="K28" s="1045"/>
      <c r="L28" s="1045"/>
      <c r="M28" s="1045"/>
      <c r="N28" s="1045"/>
      <c r="O28" s="1045"/>
      <c r="P28" s="1046"/>
      <c r="Q28" s="1047">
        <v>3251</v>
      </c>
      <c r="R28" s="1048"/>
      <c r="S28" s="1048"/>
      <c r="T28" s="1048"/>
      <c r="U28" s="1048"/>
      <c r="V28" s="1048">
        <v>3244</v>
      </c>
      <c r="W28" s="1048"/>
      <c r="X28" s="1048"/>
      <c r="Y28" s="1048"/>
      <c r="Z28" s="1048"/>
      <c r="AA28" s="1048">
        <v>7</v>
      </c>
      <c r="AB28" s="1048"/>
      <c r="AC28" s="1048"/>
      <c r="AD28" s="1048"/>
      <c r="AE28" s="1049"/>
      <c r="AF28" s="1050">
        <v>7</v>
      </c>
      <c r="AG28" s="1048"/>
      <c r="AH28" s="1048"/>
      <c r="AI28" s="1048"/>
      <c r="AJ28" s="1051"/>
      <c r="AK28" s="1039">
        <v>309</v>
      </c>
      <c r="AL28" s="1040"/>
      <c r="AM28" s="1040"/>
      <c r="AN28" s="1040"/>
      <c r="AO28" s="1040"/>
      <c r="AP28" s="1040" t="s">
        <v>588</v>
      </c>
      <c r="AQ28" s="1040"/>
      <c r="AR28" s="1040"/>
      <c r="AS28" s="1040"/>
      <c r="AT28" s="1040"/>
      <c r="AU28" s="1040" t="s">
        <v>588</v>
      </c>
      <c r="AV28" s="1040"/>
      <c r="AW28" s="1040"/>
      <c r="AX28" s="1040"/>
      <c r="AY28" s="1040"/>
      <c r="AZ28" s="1041" t="s">
        <v>601</v>
      </c>
      <c r="BA28" s="1041"/>
      <c r="BB28" s="1041"/>
      <c r="BC28" s="1041"/>
      <c r="BD28" s="1041"/>
      <c r="BE28" s="1042"/>
      <c r="BF28" s="1042"/>
      <c r="BG28" s="1042"/>
      <c r="BH28" s="1042"/>
      <c r="BI28" s="1043"/>
      <c r="BJ28" s="214"/>
      <c r="BK28" s="214"/>
      <c r="BL28" s="214"/>
      <c r="BM28" s="214"/>
      <c r="BN28" s="214"/>
      <c r="BO28" s="223"/>
      <c r="BP28" s="223"/>
      <c r="BQ28" s="220">
        <v>22</v>
      </c>
      <c r="BR28" s="221"/>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12"/>
    </row>
    <row r="29" spans="1:131" ht="26.25" customHeight="1" x14ac:dyDescent="0.15">
      <c r="A29" s="224">
        <v>2</v>
      </c>
      <c r="B29" s="1027" t="s">
        <v>404</v>
      </c>
      <c r="C29" s="1028"/>
      <c r="D29" s="1028"/>
      <c r="E29" s="1028"/>
      <c r="F29" s="1028"/>
      <c r="G29" s="1028"/>
      <c r="H29" s="1028"/>
      <c r="I29" s="1028"/>
      <c r="J29" s="1028"/>
      <c r="K29" s="1028"/>
      <c r="L29" s="1028"/>
      <c r="M29" s="1028"/>
      <c r="N29" s="1028"/>
      <c r="O29" s="1028"/>
      <c r="P29" s="1029"/>
      <c r="Q29" s="1035">
        <v>2186</v>
      </c>
      <c r="R29" s="1036"/>
      <c r="S29" s="1036"/>
      <c r="T29" s="1036"/>
      <c r="U29" s="1036"/>
      <c r="V29" s="1036">
        <v>2131</v>
      </c>
      <c r="W29" s="1036"/>
      <c r="X29" s="1036"/>
      <c r="Y29" s="1036"/>
      <c r="Z29" s="1036"/>
      <c r="AA29" s="1036">
        <v>55</v>
      </c>
      <c r="AB29" s="1036"/>
      <c r="AC29" s="1036"/>
      <c r="AD29" s="1036"/>
      <c r="AE29" s="1037"/>
      <c r="AF29" s="1032">
        <v>55</v>
      </c>
      <c r="AG29" s="1033"/>
      <c r="AH29" s="1033"/>
      <c r="AI29" s="1033"/>
      <c r="AJ29" s="1034"/>
      <c r="AK29" s="977">
        <v>365</v>
      </c>
      <c r="AL29" s="968"/>
      <c r="AM29" s="968"/>
      <c r="AN29" s="968"/>
      <c r="AO29" s="968"/>
      <c r="AP29" s="968" t="s">
        <v>588</v>
      </c>
      <c r="AQ29" s="968"/>
      <c r="AR29" s="968"/>
      <c r="AS29" s="968"/>
      <c r="AT29" s="968"/>
      <c r="AU29" s="968" t="s">
        <v>588</v>
      </c>
      <c r="AV29" s="968"/>
      <c r="AW29" s="968"/>
      <c r="AX29" s="968"/>
      <c r="AY29" s="968"/>
      <c r="AZ29" s="1038" t="s">
        <v>601</v>
      </c>
      <c r="BA29" s="1038"/>
      <c r="BB29" s="1038"/>
      <c r="BC29" s="1038"/>
      <c r="BD29" s="1038"/>
      <c r="BE29" s="969"/>
      <c r="BF29" s="969"/>
      <c r="BG29" s="969"/>
      <c r="BH29" s="969"/>
      <c r="BI29" s="970"/>
      <c r="BJ29" s="214"/>
      <c r="BK29" s="214"/>
      <c r="BL29" s="214"/>
      <c r="BM29" s="214"/>
      <c r="BN29" s="214"/>
      <c r="BO29" s="223"/>
      <c r="BP29" s="223"/>
      <c r="BQ29" s="220">
        <v>23</v>
      </c>
      <c r="BR29" s="221"/>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12"/>
    </row>
    <row r="30" spans="1:131" ht="26.25" customHeight="1" x14ac:dyDescent="0.15">
      <c r="A30" s="224">
        <v>3</v>
      </c>
      <c r="B30" s="1027" t="s">
        <v>405</v>
      </c>
      <c r="C30" s="1028"/>
      <c r="D30" s="1028"/>
      <c r="E30" s="1028"/>
      <c r="F30" s="1028"/>
      <c r="G30" s="1028"/>
      <c r="H30" s="1028"/>
      <c r="I30" s="1028"/>
      <c r="J30" s="1028"/>
      <c r="K30" s="1028"/>
      <c r="L30" s="1028"/>
      <c r="M30" s="1028"/>
      <c r="N30" s="1028"/>
      <c r="O30" s="1028"/>
      <c r="P30" s="1029"/>
      <c r="Q30" s="1035">
        <v>484</v>
      </c>
      <c r="R30" s="1036"/>
      <c r="S30" s="1036"/>
      <c r="T30" s="1036"/>
      <c r="U30" s="1036"/>
      <c r="V30" s="1036">
        <v>483</v>
      </c>
      <c r="W30" s="1036"/>
      <c r="X30" s="1036"/>
      <c r="Y30" s="1036"/>
      <c r="Z30" s="1036"/>
      <c r="AA30" s="1036">
        <v>1</v>
      </c>
      <c r="AB30" s="1036"/>
      <c r="AC30" s="1036"/>
      <c r="AD30" s="1036"/>
      <c r="AE30" s="1037"/>
      <c r="AF30" s="1032">
        <v>1</v>
      </c>
      <c r="AG30" s="1033"/>
      <c r="AH30" s="1033"/>
      <c r="AI30" s="1033"/>
      <c r="AJ30" s="1034"/>
      <c r="AK30" s="977">
        <v>378</v>
      </c>
      <c r="AL30" s="968"/>
      <c r="AM30" s="968"/>
      <c r="AN30" s="968"/>
      <c r="AO30" s="968"/>
      <c r="AP30" s="968" t="s">
        <v>588</v>
      </c>
      <c r="AQ30" s="968"/>
      <c r="AR30" s="968"/>
      <c r="AS30" s="968"/>
      <c r="AT30" s="968"/>
      <c r="AU30" s="968" t="s">
        <v>588</v>
      </c>
      <c r="AV30" s="968"/>
      <c r="AW30" s="968"/>
      <c r="AX30" s="968"/>
      <c r="AY30" s="968"/>
      <c r="AZ30" s="1038" t="s">
        <v>601</v>
      </c>
      <c r="BA30" s="1038"/>
      <c r="BB30" s="1038"/>
      <c r="BC30" s="1038"/>
      <c r="BD30" s="1038"/>
      <c r="BE30" s="969"/>
      <c r="BF30" s="969"/>
      <c r="BG30" s="969"/>
      <c r="BH30" s="969"/>
      <c r="BI30" s="970"/>
      <c r="BJ30" s="214"/>
      <c r="BK30" s="214"/>
      <c r="BL30" s="214"/>
      <c r="BM30" s="214"/>
      <c r="BN30" s="214"/>
      <c r="BO30" s="223"/>
      <c r="BP30" s="223"/>
      <c r="BQ30" s="220">
        <v>24</v>
      </c>
      <c r="BR30" s="221"/>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12"/>
    </row>
    <row r="31" spans="1:131" ht="26.25" customHeight="1" x14ac:dyDescent="0.15">
      <c r="A31" s="224">
        <v>4</v>
      </c>
      <c r="B31" s="1027" t="s">
        <v>406</v>
      </c>
      <c r="C31" s="1028"/>
      <c r="D31" s="1028"/>
      <c r="E31" s="1028"/>
      <c r="F31" s="1028"/>
      <c r="G31" s="1028"/>
      <c r="H31" s="1028"/>
      <c r="I31" s="1028"/>
      <c r="J31" s="1028"/>
      <c r="K31" s="1028"/>
      <c r="L31" s="1028"/>
      <c r="M31" s="1028"/>
      <c r="N31" s="1028"/>
      <c r="O31" s="1028"/>
      <c r="P31" s="1029"/>
      <c r="Q31" s="1035">
        <v>809</v>
      </c>
      <c r="R31" s="1036"/>
      <c r="S31" s="1036"/>
      <c r="T31" s="1036"/>
      <c r="U31" s="1036"/>
      <c r="V31" s="1036">
        <v>648</v>
      </c>
      <c r="W31" s="1036"/>
      <c r="X31" s="1036"/>
      <c r="Y31" s="1036"/>
      <c r="Z31" s="1036"/>
      <c r="AA31" s="1036">
        <v>161</v>
      </c>
      <c r="AB31" s="1036"/>
      <c r="AC31" s="1036"/>
      <c r="AD31" s="1036"/>
      <c r="AE31" s="1037"/>
      <c r="AF31" s="1032">
        <v>1526</v>
      </c>
      <c r="AG31" s="1033"/>
      <c r="AH31" s="1033"/>
      <c r="AI31" s="1033"/>
      <c r="AJ31" s="1034"/>
      <c r="AK31" s="977">
        <v>8</v>
      </c>
      <c r="AL31" s="968"/>
      <c r="AM31" s="968"/>
      <c r="AN31" s="968"/>
      <c r="AO31" s="968"/>
      <c r="AP31" s="968" t="s">
        <v>588</v>
      </c>
      <c r="AQ31" s="968"/>
      <c r="AR31" s="968"/>
      <c r="AS31" s="968"/>
      <c r="AT31" s="968"/>
      <c r="AU31" s="968" t="s">
        <v>588</v>
      </c>
      <c r="AV31" s="968"/>
      <c r="AW31" s="968"/>
      <c r="AX31" s="968"/>
      <c r="AY31" s="968"/>
      <c r="AZ31" s="1038" t="s">
        <v>588</v>
      </c>
      <c r="BA31" s="1038"/>
      <c r="BB31" s="1038"/>
      <c r="BC31" s="1038"/>
      <c r="BD31" s="1038"/>
      <c r="BE31" s="969" t="s">
        <v>407</v>
      </c>
      <c r="BF31" s="969"/>
      <c r="BG31" s="969"/>
      <c r="BH31" s="969"/>
      <c r="BI31" s="970"/>
      <c r="BJ31" s="214"/>
      <c r="BK31" s="214"/>
      <c r="BL31" s="214"/>
      <c r="BM31" s="214"/>
      <c r="BN31" s="214"/>
      <c r="BO31" s="223"/>
      <c r="BP31" s="223"/>
      <c r="BQ31" s="220">
        <v>25</v>
      </c>
      <c r="BR31" s="221"/>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12"/>
    </row>
    <row r="32" spans="1:131" ht="26.25" customHeight="1" x14ac:dyDescent="0.15">
      <c r="A32" s="224">
        <v>5</v>
      </c>
      <c r="B32" s="1027" t="s">
        <v>408</v>
      </c>
      <c r="C32" s="1028"/>
      <c r="D32" s="1028"/>
      <c r="E32" s="1028"/>
      <c r="F32" s="1028"/>
      <c r="G32" s="1028"/>
      <c r="H32" s="1028"/>
      <c r="I32" s="1028"/>
      <c r="J32" s="1028"/>
      <c r="K32" s="1028"/>
      <c r="L32" s="1028"/>
      <c r="M32" s="1028"/>
      <c r="N32" s="1028"/>
      <c r="O32" s="1028"/>
      <c r="P32" s="1029"/>
      <c r="Q32" s="1035">
        <v>635</v>
      </c>
      <c r="R32" s="1036"/>
      <c r="S32" s="1036"/>
      <c r="T32" s="1036"/>
      <c r="U32" s="1036"/>
      <c r="V32" s="1036">
        <v>632</v>
      </c>
      <c r="W32" s="1036"/>
      <c r="X32" s="1036"/>
      <c r="Y32" s="1036"/>
      <c r="Z32" s="1036"/>
      <c r="AA32" s="1036">
        <v>3</v>
      </c>
      <c r="AB32" s="1036"/>
      <c r="AC32" s="1036"/>
      <c r="AD32" s="1036"/>
      <c r="AE32" s="1037"/>
      <c r="AF32" s="1032">
        <v>27</v>
      </c>
      <c r="AG32" s="1033"/>
      <c r="AH32" s="1033"/>
      <c r="AI32" s="1033"/>
      <c r="AJ32" s="1034"/>
      <c r="AK32" s="977">
        <v>272</v>
      </c>
      <c r="AL32" s="968"/>
      <c r="AM32" s="968"/>
      <c r="AN32" s="968"/>
      <c r="AO32" s="968"/>
      <c r="AP32" s="968">
        <v>2028</v>
      </c>
      <c r="AQ32" s="968"/>
      <c r="AR32" s="968"/>
      <c r="AS32" s="968"/>
      <c r="AT32" s="968"/>
      <c r="AU32" s="968">
        <v>1562</v>
      </c>
      <c r="AV32" s="968"/>
      <c r="AW32" s="968"/>
      <c r="AX32" s="968"/>
      <c r="AY32" s="968"/>
      <c r="AZ32" s="1038" t="s">
        <v>588</v>
      </c>
      <c r="BA32" s="1038"/>
      <c r="BB32" s="1038"/>
      <c r="BC32" s="1038"/>
      <c r="BD32" s="1038"/>
      <c r="BE32" s="969" t="s">
        <v>407</v>
      </c>
      <c r="BF32" s="969"/>
      <c r="BG32" s="969"/>
      <c r="BH32" s="969"/>
      <c r="BI32" s="970"/>
      <c r="BJ32" s="214"/>
      <c r="BK32" s="214"/>
      <c r="BL32" s="214"/>
      <c r="BM32" s="214"/>
      <c r="BN32" s="214"/>
      <c r="BO32" s="223"/>
      <c r="BP32" s="223"/>
      <c r="BQ32" s="220">
        <v>26</v>
      </c>
      <c r="BR32" s="221"/>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12"/>
    </row>
    <row r="33" spans="1:131" ht="26.25" customHeight="1" x14ac:dyDescent="0.15">
      <c r="A33" s="224">
        <v>6</v>
      </c>
      <c r="B33" s="1027" t="s">
        <v>409</v>
      </c>
      <c r="C33" s="1028"/>
      <c r="D33" s="1028"/>
      <c r="E33" s="1028"/>
      <c r="F33" s="1028"/>
      <c r="G33" s="1028"/>
      <c r="H33" s="1028"/>
      <c r="I33" s="1028"/>
      <c r="J33" s="1028"/>
      <c r="K33" s="1028"/>
      <c r="L33" s="1028"/>
      <c r="M33" s="1028"/>
      <c r="N33" s="1028"/>
      <c r="O33" s="1028"/>
      <c r="P33" s="1029"/>
      <c r="Q33" s="1035">
        <v>363</v>
      </c>
      <c r="R33" s="1036"/>
      <c r="S33" s="1036"/>
      <c r="T33" s="1036"/>
      <c r="U33" s="1036"/>
      <c r="V33" s="1036">
        <v>363</v>
      </c>
      <c r="W33" s="1036"/>
      <c r="X33" s="1036"/>
      <c r="Y33" s="1036"/>
      <c r="Z33" s="1036"/>
      <c r="AA33" s="1036" t="s">
        <v>588</v>
      </c>
      <c r="AB33" s="1036"/>
      <c r="AC33" s="1036"/>
      <c r="AD33" s="1036"/>
      <c r="AE33" s="1037"/>
      <c r="AF33" s="1032" t="s">
        <v>410</v>
      </c>
      <c r="AG33" s="1033"/>
      <c r="AH33" s="1033"/>
      <c r="AI33" s="1033"/>
      <c r="AJ33" s="1034"/>
      <c r="AK33" s="977">
        <v>251</v>
      </c>
      <c r="AL33" s="968"/>
      <c r="AM33" s="968"/>
      <c r="AN33" s="968"/>
      <c r="AO33" s="968"/>
      <c r="AP33" s="968">
        <v>527</v>
      </c>
      <c r="AQ33" s="968"/>
      <c r="AR33" s="968"/>
      <c r="AS33" s="968"/>
      <c r="AT33" s="968"/>
      <c r="AU33" s="968">
        <v>527</v>
      </c>
      <c r="AV33" s="968"/>
      <c r="AW33" s="968"/>
      <c r="AX33" s="968"/>
      <c r="AY33" s="968"/>
      <c r="AZ33" s="1038" t="s">
        <v>588</v>
      </c>
      <c r="BA33" s="1038"/>
      <c r="BB33" s="1038"/>
      <c r="BC33" s="1038"/>
      <c r="BD33" s="1038"/>
      <c r="BE33" s="969" t="s">
        <v>411</v>
      </c>
      <c r="BF33" s="969"/>
      <c r="BG33" s="969"/>
      <c r="BH33" s="969"/>
      <c r="BI33" s="970"/>
      <c r="BJ33" s="214"/>
      <c r="BK33" s="214"/>
      <c r="BL33" s="214"/>
      <c r="BM33" s="214"/>
      <c r="BN33" s="214"/>
      <c r="BO33" s="223"/>
      <c r="BP33" s="223"/>
      <c r="BQ33" s="220">
        <v>27</v>
      </c>
      <c r="BR33" s="221"/>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12"/>
    </row>
    <row r="34" spans="1:131" ht="26.25" customHeight="1" x14ac:dyDescent="0.15">
      <c r="A34" s="224">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14"/>
      <c r="BK34" s="214"/>
      <c r="BL34" s="214"/>
      <c r="BM34" s="214"/>
      <c r="BN34" s="214"/>
      <c r="BO34" s="223"/>
      <c r="BP34" s="223"/>
      <c r="BQ34" s="220">
        <v>28</v>
      </c>
      <c r="BR34" s="221"/>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12"/>
    </row>
    <row r="35" spans="1:131" ht="26.25" customHeight="1" x14ac:dyDescent="0.15">
      <c r="A35" s="224">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14"/>
      <c r="BK35" s="214"/>
      <c r="BL35" s="214"/>
      <c r="BM35" s="214"/>
      <c r="BN35" s="214"/>
      <c r="BO35" s="223"/>
      <c r="BP35" s="223"/>
      <c r="BQ35" s="220">
        <v>29</v>
      </c>
      <c r="BR35" s="221"/>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12"/>
    </row>
    <row r="36" spans="1:131" ht="26.25" customHeight="1" x14ac:dyDescent="0.15">
      <c r="A36" s="224">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14"/>
      <c r="BK36" s="214"/>
      <c r="BL36" s="214"/>
      <c r="BM36" s="214"/>
      <c r="BN36" s="214"/>
      <c r="BO36" s="223"/>
      <c r="BP36" s="223"/>
      <c r="BQ36" s="220">
        <v>30</v>
      </c>
      <c r="BR36" s="221"/>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12"/>
    </row>
    <row r="37" spans="1:131" ht="26.25" customHeight="1" x14ac:dyDescent="0.15">
      <c r="A37" s="224">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14"/>
      <c r="BK37" s="214"/>
      <c r="BL37" s="214"/>
      <c r="BM37" s="214"/>
      <c r="BN37" s="214"/>
      <c r="BO37" s="223"/>
      <c r="BP37" s="223"/>
      <c r="BQ37" s="220">
        <v>31</v>
      </c>
      <c r="BR37" s="221"/>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12"/>
    </row>
    <row r="38" spans="1:131" ht="26.25" customHeight="1" x14ac:dyDescent="0.15">
      <c r="A38" s="224">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14"/>
      <c r="BK38" s="214"/>
      <c r="BL38" s="214"/>
      <c r="BM38" s="214"/>
      <c r="BN38" s="214"/>
      <c r="BO38" s="223"/>
      <c r="BP38" s="223"/>
      <c r="BQ38" s="220">
        <v>32</v>
      </c>
      <c r="BR38" s="221"/>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12"/>
    </row>
    <row r="39" spans="1:131" ht="26.25" customHeight="1" x14ac:dyDescent="0.15">
      <c r="A39" s="224">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14"/>
      <c r="BK39" s="214"/>
      <c r="BL39" s="214"/>
      <c r="BM39" s="214"/>
      <c r="BN39" s="214"/>
      <c r="BO39" s="223"/>
      <c r="BP39" s="223"/>
      <c r="BQ39" s="220">
        <v>33</v>
      </c>
      <c r="BR39" s="221"/>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12"/>
    </row>
    <row r="40" spans="1:131" ht="26.25" customHeight="1" x14ac:dyDescent="0.15">
      <c r="A40" s="220">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14"/>
      <c r="BK40" s="214"/>
      <c r="BL40" s="214"/>
      <c r="BM40" s="214"/>
      <c r="BN40" s="214"/>
      <c r="BO40" s="223"/>
      <c r="BP40" s="223"/>
      <c r="BQ40" s="220">
        <v>34</v>
      </c>
      <c r="BR40" s="221"/>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12"/>
    </row>
    <row r="41" spans="1:131" ht="26.25" customHeight="1" x14ac:dyDescent="0.15">
      <c r="A41" s="220">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14"/>
      <c r="BK41" s="214"/>
      <c r="BL41" s="214"/>
      <c r="BM41" s="214"/>
      <c r="BN41" s="214"/>
      <c r="BO41" s="223"/>
      <c r="BP41" s="223"/>
      <c r="BQ41" s="220">
        <v>35</v>
      </c>
      <c r="BR41" s="221"/>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12"/>
    </row>
    <row r="42" spans="1:131" ht="26.25" customHeight="1" x14ac:dyDescent="0.15">
      <c r="A42" s="220">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14"/>
      <c r="BK42" s="214"/>
      <c r="BL42" s="214"/>
      <c r="BM42" s="214"/>
      <c r="BN42" s="214"/>
      <c r="BO42" s="223"/>
      <c r="BP42" s="223"/>
      <c r="BQ42" s="220">
        <v>36</v>
      </c>
      <c r="BR42" s="221"/>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12"/>
    </row>
    <row r="43" spans="1:131" ht="26.25" customHeight="1" x14ac:dyDescent="0.15">
      <c r="A43" s="220">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14"/>
      <c r="BK43" s="214"/>
      <c r="BL43" s="214"/>
      <c r="BM43" s="214"/>
      <c r="BN43" s="214"/>
      <c r="BO43" s="223"/>
      <c r="BP43" s="223"/>
      <c r="BQ43" s="220">
        <v>37</v>
      </c>
      <c r="BR43" s="221"/>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12"/>
    </row>
    <row r="44" spans="1:131" ht="26.25" customHeight="1" x14ac:dyDescent="0.15">
      <c r="A44" s="220">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14"/>
      <c r="BK44" s="214"/>
      <c r="BL44" s="214"/>
      <c r="BM44" s="214"/>
      <c r="BN44" s="214"/>
      <c r="BO44" s="223"/>
      <c r="BP44" s="223"/>
      <c r="BQ44" s="220">
        <v>38</v>
      </c>
      <c r="BR44" s="221"/>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12"/>
    </row>
    <row r="45" spans="1:131" ht="26.25" customHeight="1" x14ac:dyDescent="0.15">
      <c r="A45" s="220">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14"/>
      <c r="BK45" s="214"/>
      <c r="BL45" s="214"/>
      <c r="BM45" s="214"/>
      <c r="BN45" s="214"/>
      <c r="BO45" s="223"/>
      <c r="BP45" s="223"/>
      <c r="BQ45" s="220">
        <v>39</v>
      </c>
      <c r="BR45" s="221"/>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12"/>
    </row>
    <row r="46" spans="1:131" ht="26.25" customHeight="1" x14ac:dyDescent="0.15">
      <c r="A46" s="220">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14"/>
      <c r="BK46" s="214"/>
      <c r="BL46" s="214"/>
      <c r="BM46" s="214"/>
      <c r="BN46" s="214"/>
      <c r="BO46" s="223"/>
      <c r="BP46" s="223"/>
      <c r="BQ46" s="220">
        <v>40</v>
      </c>
      <c r="BR46" s="221"/>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12"/>
    </row>
    <row r="47" spans="1:131" ht="26.25" customHeight="1" x14ac:dyDescent="0.15">
      <c r="A47" s="220">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14"/>
      <c r="BK47" s="214"/>
      <c r="BL47" s="214"/>
      <c r="BM47" s="214"/>
      <c r="BN47" s="214"/>
      <c r="BO47" s="223"/>
      <c r="BP47" s="223"/>
      <c r="BQ47" s="220">
        <v>41</v>
      </c>
      <c r="BR47" s="221"/>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12"/>
    </row>
    <row r="48" spans="1:131" ht="26.25" customHeight="1" x14ac:dyDescent="0.15">
      <c r="A48" s="220">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14"/>
      <c r="BK48" s="214"/>
      <c r="BL48" s="214"/>
      <c r="BM48" s="214"/>
      <c r="BN48" s="214"/>
      <c r="BO48" s="223"/>
      <c r="BP48" s="223"/>
      <c r="BQ48" s="220">
        <v>42</v>
      </c>
      <c r="BR48" s="221"/>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12"/>
    </row>
    <row r="49" spans="1:131" ht="26.25" customHeight="1" x14ac:dyDescent="0.15">
      <c r="A49" s="220">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14"/>
      <c r="BK49" s="214"/>
      <c r="BL49" s="214"/>
      <c r="BM49" s="214"/>
      <c r="BN49" s="214"/>
      <c r="BO49" s="223"/>
      <c r="BP49" s="223"/>
      <c r="BQ49" s="220">
        <v>43</v>
      </c>
      <c r="BR49" s="221"/>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12"/>
    </row>
    <row r="50" spans="1:131" ht="26.25" customHeight="1" x14ac:dyDescent="0.15">
      <c r="A50" s="220">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14"/>
      <c r="BK50" s="214"/>
      <c r="BL50" s="214"/>
      <c r="BM50" s="214"/>
      <c r="BN50" s="214"/>
      <c r="BO50" s="223"/>
      <c r="BP50" s="223"/>
      <c r="BQ50" s="220">
        <v>44</v>
      </c>
      <c r="BR50" s="221"/>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12"/>
    </row>
    <row r="51" spans="1:131" ht="26.25" customHeight="1" x14ac:dyDescent="0.15">
      <c r="A51" s="220">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14"/>
      <c r="BK51" s="214"/>
      <c r="BL51" s="214"/>
      <c r="BM51" s="214"/>
      <c r="BN51" s="214"/>
      <c r="BO51" s="223"/>
      <c r="BP51" s="223"/>
      <c r="BQ51" s="220">
        <v>45</v>
      </c>
      <c r="BR51" s="221"/>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12"/>
    </row>
    <row r="52" spans="1:131" ht="26.25" customHeight="1" x14ac:dyDescent="0.15">
      <c r="A52" s="220">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14"/>
      <c r="BK52" s="214"/>
      <c r="BL52" s="214"/>
      <c r="BM52" s="214"/>
      <c r="BN52" s="214"/>
      <c r="BO52" s="223"/>
      <c r="BP52" s="223"/>
      <c r="BQ52" s="220">
        <v>46</v>
      </c>
      <c r="BR52" s="221"/>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12"/>
    </row>
    <row r="53" spans="1:131" ht="26.25" customHeight="1" x14ac:dyDescent="0.15">
      <c r="A53" s="220">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14"/>
      <c r="BK53" s="214"/>
      <c r="BL53" s="214"/>
      <c r="BM53" s="214"/>
      <c r="BN53" s="214"/>
      <c r="BO53" s="223"/>
      <c r="BP53" s="223"/>
      <c r="BQ53" s="220">
        <v>47</v>
      </c>
      <c r="BR53" s="221"/>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12"/>
    </row>
    <row r="54" spans="1:131" ht="26.25" customHeight="1" x14ac:dyDescent="0.15">
      <c r="A54" s="220">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14"/>
      <c r="BK54" s="214"/>
      <c r="BL54" s="214"/>
      <c r="BM54" s="214"/>
      <c r="BN54" s="214"/>
      <c r="BO54" s="223"/>
      <c r="BP54" s="223"/>
      <c r="BQ54" s="220">
        <v>48</v>
      </c>
      <c r="BR54" s="221"/>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12"/>
    </row>
    <row r="55" spans="1:131" ht="26.25" customHeight="1" x14ac:dyDescent="0.15">
      <c r="A55" s="220">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14"/>
      <c r="BK55" s="214"/>
      <c r="BL55" s="214"/>
      <c r="BM55" s="214"/>
      <c r="BN55" s="214"/>
      <c r="BO55" s="223"/>
      <c r="BP55" s="223"/>
      <c r="BQ55" s="220">
        <v>49</v>
      </c>
      <c r="BR55" s="221"/>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12"/>
    </row>
    <row r="56" spans="1:131" ht="26.25" customHeight="1" x14ac:dyDescent="0.15">
      <c r="A56" s="220">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14"/>
      <c r="BK56" s="214"/>
      <c r="BL56" s="214"/>
      <c r="BM56" s="214"/>
      <c r="BN56" s="214"/>
      <c r="BO56" s="223"/>
      <c r="BP56" s="223"/>
      <c r="BQ56" s="220">
        <v>50</v>
      </c>
      <c r="BR56" s="221"/>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12"/>
    </row>
    <row r="57" spans="1:131" ht="26.25" customHeight="1" x14ac:dyDescent="0.15">
      <c r="A57" s="220">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14"/>
      <c r="BK57" s="214"/>
      <c r="BL57" s="214"/>
      <c r="BM57" s="214"/>
      <c r="BN57" s="214"/>
      <c r="BO57" s="223"/>
      <c r="BP57" s="223"/>
      <c r="BQ57" s="220">
        <v>51</v>
      </c>
      <c r="BR57" s="221"/>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12"/>
    </row>
    <row r="58" spans="1:131" ht="26.25" customHeight="1" x14ac:dyDescent="0.15">
      <c r="A58" s="220">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14"/>
      <c r="BK58" s="214"/>
      <c r="BL58" s="214"/>
      <c r="BM58" s="214"/>
      <c r="BN58" s="214"/>
      <c r="BO58" s="223"/>
      <c r="BP58" s="223"/>
      <c r="BQ58" s="220">
        <v>52</v>
      </c>
      <c r="BR58" s="221"/>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12"/>
    </row>
    <row r="59" spans="1:131" ht="26.25" customHeight="1" x14ac:dyDescent="0.15">
      <c r="A59" s="220">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14"/>
      <c r="BK59" s="214"/>
      <c r="BL59" s="214"/>
      <c r="BM59" s="214"/>
      <c r="BN59" s="214"/>
      <c r="BO59" s="223"/>
      <c r="BP59" s="223"/>
      <c r="BQ59" s="220">
        <v>53</v>
      </c>
      <c r="BR59" s="221"/>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12"/>
    </row>
    <row r="60" spans="1:131" ht="26.25" customHeight="1" x14ac:dyDescent="0.15">
      <c r="A60" s="220">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14"/>
      <c r="BK60" s="214"/>
      <c r="BL60" s="214"/>
      <c r="BM60" s="214"/>
      <c r="BN60" s="214"/>
      <c r="BO60" s="223"/>
      <c r="BP60" s="223"/>
      <c r="BQ60" s="220">
        <v>54</v>
      </c>
      <c r="BR60" s="221"/>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12"/>
    </row>
    <row r="61" spans="1:131" ht="26.25" customHeight="1" thickBot="1" x14ac:dyDescent="0.2">
      <c r="A61" s="220">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14"/>
      <c r="BK61" s="214"/>
      <c r="BL61" s="214"/>
      <c r="BM61" s="214"/>
      <c r="BN61" s="214"/>
      <c r="BO61" s="223"/>
      <c r="BP61" s="223"/>
      <c r="BQ61" s="220">
        <v>55</v>
      </c>
      <c r="BR61" s="221"/>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12"/>
    </row>
    <row r="62" spans="1:131" ht="26.25" customHeight="1" x14ac:dyDescent="0.15">
      <c r="A62" s="220">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412</v>
      </c>
      <c r="BK62" s="1025"/>
      <c r="BL62" s="1025"/>
      <c r="BM62" s="1025"/>
      <c r="BN62" s="1026"/>
      <c r="BO62" s="223"/>
      <c r="BP62" s="223"/>
      <c r="BQ62" s="220">
        <v>56</v>
      </c>
      <c r="BR62" s="221"/>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12"/>
    </row>
    <row r="63" spans="1:131" ht="26.25" customHeight="1" thickBot="1" x14ac:dyDescent="0.2">
      <c r="A63" s="222" t="s">
        <v>391</v>
      </c>
      <c r="B63" s="934" t="s">
        <v>413</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1615</v>
      </c>
      <c r="AG63" s="956"/>
      <c r="AH63" s="956"/>
      <c r="AI63" s="956"/>
      <c r="AJ63" s="1019"/>
      <c r="AK63" s="1020"/>
      <c r="AL63" s="960"/>
      <c r="AM63" s="960"/>
      <c r="AN63" s="960"/>
      <c r="AO63" s="960"/>
      <c r="AP63" s="956">
        <v>2555</v>
      </c>
      <c r="AQ63" s="956"/>
      <c r="AR63" s="956"/>
      <c r="AS63" s="956"/>
      <c r="AT63" s="956"/>
      <c r="AU63" s="956">
        <v>2089</v>
      </c>
      <c r="AV63" s="956"/>
      <c r="AW63" s="956"/>
      <c r="AX63" s="956"/>
      <c r="AY63" s="956"/>
      <c r="AZ63" s="1014"/>
      <c r="BA63" s="1014"/>
      <c r="BB63" s="1014"/>
      <c r="BC63" s="1014"/>
      <c r="BD63" s="1014"/>
      <c r="BE63" s="957"/>
      <c r="BF63" s="957"/>
      <c r="BG63" s="957"/>
      <c r="BH63" s="957"/>
      <c r="BI63" s="958"/>
      <c r="BJ63" s="1015" t="s">
        <v>178</v>
      </c>
      <c r="BK63" s="950"/>
      <c r="BL63" s="950"/>
      <c r="BM63" s="950"/>
      <c r="BN63" s="1016"/>
      <c r="BO63" s="223"/>
      <c r="BP63" s="223"/>
      <c r="BQ63" s="220">
        <v>57</v>
      </c>
      <c r="BR63" s="221"/>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12"/>
    </row>
    <row r="65" spans="1:131" ht="26.25" customHeight="1" thickBot="1" x14ac:dyDescent="0.2">
      <c r="A65" s="214" t="s">
        <v>414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12"/>
    </row>
    <row r="66" spans="1:131" ht="26.25" customHeight="1" x14ac:dyDescent="0.15">
      <c r="A66" s="992" t="s">
        <v>415</v>
      </c>
      <c r="B66" s="993"/>
      <c r="C66" s="993"/>
      <c r="D66" s="993"/>
      <c r="E66" s="993"/>
      <c r="F66" s="993"/>
      <c r="G66" s="993"/>
      <c r="H66" s="993"/>
      <c r="I66" s="993"/>
      <c r="J66" s="993"/>
      <c r="K66" s="993"/>
      <c r="L66" s="993"/>
      <c r="M66" s="993"/>
      <c r="N66" s="993"/>
      <c r="O66" s="993"/>
      <c r="P66" s="994"/>
      <c r="Q66" s="998" t="s">
        <v>416</v>
      </c>
      <c r="R66" s="999"/>
      <c r="S66" s="999"/>
      <c r="T66" s="999"/>
      <c r="U66" s="1000"/>
      <c r="V66" s="998" t="s">
        <v>396</v>
      </c>
      <c r="W66" s="999"/>
      <c r="X66" s="999"/>
      <c r="Y66" s="999"/>
      <c r="Z66" s="1000"/>
      <c r="AA66" s="998" t="s">
        <v>417</v>
      </c>
      <c r="AB66" s="999"/>
      <c r="AC66" s="999"/>
      <c r="AD66" s="999"/>
      <c r="AE66" s="1000"/>
      <c r="AF66" s="1004" t="s">
        <v>418</v>
      </c>
      <c r="AG66" s="1005"/>
      <c r="AH66" s="1005"/>
      <c r="AI66" s="1005"/>
      <c r="AJ66" s="1006"/>
      <c r="AK66" s="998" t="s">
        <v>419</v>
      </c>
      <c r="AL66" s="993"/>
      <c r="AM66" s="993"/>
      <c r="AN66" s="993"/>
      <c r="AO66" s="994"/>
      <c r="AP66" s="998" t="s">
        <v>400</v>
      </c>
      <c r="AQ66" s="999"/>
      <c r="AR66" s="999"/>
      <c r="AS66" s="999"/>
      <c r="AT66" s="1000"/>
      <c r="AU66" s="998" t="s">
        <v>420</v>
      </c>
      <c r="AV66" s="999"/>
      <c r="AW66" s="999"/>
      <c r="AX66" s="999"/>
      <c r="AY66" s="1000"/>
      <c r="AZ66" s="998" t="s">
        <v>377</v>
      </c>
      <c r="BA66" s="999"/>
      <c r="BB66" s="999"/>
      <c r="BC66" s="999"/>
      <c r="BD66" s="1012"/>
      <c r="BE66" s="223"/>
      <c r="BF66" s="223"/>
      <c r="BG66" s="223"/>
      <c r="BH66" s="223"/>
      <c r="BI66" s="223"/>
      <c r="BJ66" s="223"/>
      <c r="BK66" s="223"/>
      <c r="BL66" s="223"/>
      <c r="BM66" s="223"/>
      <c r="BN66" s="223"/>
      <c r="BO66" s="223"/>
      <c r="BP66" s="223"/>
      <c r="BQ66" s="220">
        <v>60</v>
      </c>
      <c r="BR66" s="225"/>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12"/>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23"/>
      <c r="BF67" s="223"/>
      <c r="BG67" s="223"/>
      <c r="BH67" s="223"/>
      <c r="BI67" s="223"/>
      <c r="BJ67" s="223"/>
      <c r="BK67" s="223"/>
      <c r="BL67" s="223"/>
      <c r="BM67" s="223"/>
      <c r="BN67" s="223"/>
      <c r="BO67" s="223"/>
      <c r="BP67" s="223"/>
      <c r="BQ67" s="220">
        <v>61</v>
      </c>
      <c r="BR67" s="225"/>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12"/>
    </row>
    <row r="68" spans="1:131" ht="26.25" customHeight="1" thickTop="1" x14ac:dyDescent="0.15">
      <c r="A68" s="218">
        <v>1</v>
      </c>
      <c r="B68" s="982" t="s">
        <v>589</v>
      </c>
      <c r="C68" s="983"/>
      <c r="D68" s="983"/>
      <c r="E68" s="983"/>
      <c r="F68" s="983"/>
      <c r="G68" s="983"/>
      <c r="H68" s="983"/>
      <c r="I68" s="983"/>
      <c r="J68" s="983"/>
      <c r="K68" s="983"/>
      <c r="L68" s="983"/>
      <c r="M68" s="983"/>
      <c r="N68" s="983"/>
      <c r="O68" s="983"/>
      <c r="P68" s="984"/>
      <c r="Q68" s="985">
        <v>338</v>
      </c>
      <c r="R68" s="979"/>
      <c r="S68" s="979"/>
      <c r="T68" s="979"/>
      <c r="U68" s="979"/>
      <c r="V68" s="979">
        <v>296</v>
      </c>
      <c r="W68" s="979"/>
      <c r="X68" s="979"/>
      <c r="Y68" s="979"/>
      <c r="Z68" s="979"/>
      <c r="AA68" s="979">
        <v>42</v>
      </c>
      <c r="AB68" s="979"/>
      <c r="AC68" s="979"/>
      <c r="AD68" s="979"/>
      <c r="AE68" s="979"/>
      <c r="AF68" s="979">
        <v>42</v>
      </c>
      <c r="AG68" s="979"/>
      <c r="AH68" s="979"/>
      <c r="AI68" s="979"/>
      <c r="AJ68" s="979"/>
      <c r="AK68" s="979" t="s">
        <v>588</v>
      </c>
      <c r="AL68" s="979"/>
      <c r="AM68" s="979"/>
      <c r="AN68" s="979"/>
      <c r="AO68" s="979"/>
      <c r="AP68" s="979">
        <v>596</v>
      </c>
      <c r="AQ68" s="979"/>
      <c r="AR68" s="979"/>
      <c r="AS68" s="979"/>
      <c r="AT68" s="979"/>
      <c r="AU68" s="979">
        <v>193</v>
      </c>
      <c r="AV68" s="979"/>
      <c r="AW68" s="979"/>
      <c r="AX68" s="979"/>
      <c r="AY68" s="979"/>
      <c r="AZ68" s="980"/>
      <c r="BA68" s="980"/>
      <c r="BB68" s="980"/>
      <c r="BC68" s="980"/>
      <c r="BD68" s="981"/>
      <c r="BE68" s="223"/>
      <c r="BF68" s="223"/>
      <c r="BG68" s="223"/>
      <c r="BH68" s="223"/>
      <c r="BI68" s="223"/>
      <c r="BJ68" s="223"/>
      <c r="BK68" s="223"/>
      <c r="BL68" s="223"/>
      <c r="BM68" s="223"/>
      <c r="BN68" s="223"/>
      <c r="BO68" s="223"/>
      <c r="BP68" s="223"/>
      <c r="BQ68" s="220">
        <v>62</v>
      </c>
      <c r="BR68" s="225"/>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12"/>
    </row>
    <row r="69" spans="1:131" ht="26.25" customHeight="1" x14ac:dyDescent="0.15">
      <c r="A69" s="220">
        <v>2</v>
      </c>
      <c r="B69" s="971" t="s">
        <v>590</v>
      </c>
      <c r="C69" s="972"/>
      <c r="D69" s="972"/>
      <c r="E69" s="972"/>
      <c r="F69" s="972"/>
      <c r="G69" s="972"/>
      <c r="H69" s="972"/>
      <c r="I69" s="972"/>
      <c r="J69" s="972"/>
      <c r="K69" s="972"/>
      <c r="L69" s="972"/>
      <c r="M69" s="972"/>
      <c r="N69" s="972"/>
      <c r="O69" s="972"/>
      <c r="P69" s="973"/>
      <c r="Q69" s="974">
        <v>12</v>
      </c>
      <c r="R69" s="968"/>
      <c r="S69" s="968"/>
      <c r="T69" s="968"/>
      <c r="U69" s="968"/>
      <c r="V69" s="968">
        <v>10</v>
      </c>
      <c r="W69" s="968"/>
      <c r="X69" s="968"/>
      <c r="Y69" s="968"/>
      <c r="Z69" s="968"/>
      <c r="AA69" s="968">
        <v>2</v>
      </c>
      <c r="AB69" s="968"/>
      <c r="AC69" s="968"/>
      <c r="AD69" s="968"/>
      <c r="AE69" s="968"/>
      <c r="AF69" s="968">
        <v>2</v>
      </c>
      <c r="AG69" s="968"/>
      <c r="AH69" s="968"/>
      <c r="AI69" s="968"/>
      <c r="AJ69" s="968"/>
      <c r="AK69" s="968" t="s">
        <v>588</v>
      </c>
      <c r="AL69" s="968"/>
      <c r="AM69" s="968"/>
      <c r="AN69" s="968"/>
      <c r="AO69" s="968"/>
      <c r="AP69" s="968" t="s">
        <v>588</v>
      </c>
      <c r="AQ69" s="968"/>
      <c r="AR69" s="968"/>
      <c r="AS69" s="968"/>
      <c r="AT69" s="968"/>
      <c r="AU69" s="968" t="s">
        <v>588</v>
      </c>
      <c r="AV69" s="968"/>
      <c r="AW69" s="968"/>
      <c r="AX69" s="968"/>
      <c r="AY69" s="968"/>
      <c r="AZ69" s="969"/>
      <c r="BA69" s="969"/>
      <c r="BB69" s="969"/>
      <c r="BC69" s="969"/>
      <c r="BD69" s="970"/>
      <c r="BE69" s="223"/>
      <c r="BF69" s="223"/>
      <c r="BG69" s="223"/>
      <c r="BH69" s="223"/>
      <c r="BI69" s="223"/>
      <c r="BJ69" s="223"/>
      <c r="BK69" s="223"/>
      <c r="BL69" s="223"/>
      <c r="BM69" s="223"/>
      <c r="BN69" s="223"/>
      <c r="BO69" s="223"/>
      <c r="BP69" s="223"/>
      <c r="BQ69" s="220">
        <v>63</v>
      </c>
      <c r="BR69" s="225"/>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12"/>
    </row>
    <row r="70" spans="1:131" ht="26.25" customHeight="1" x14ac:dyDescent="0.15">
      <c r="A70" s="220">
        <v>3</v>
      </c>
      <c r="B70" s="971" t="s">
        <v>591</v>
      </c>
      <c r="C70" s="972"/>
      <c r="D70" s="972"/>
      <c r="E70" s="972"/>
      <c r="F70" s="972"/>
      <c r="G70" s="972"/>
      <c r="H70" s="972"/>
      <c r="I70" s="972"/>
      <c r="J70" s="972"/>
      <c r="K70" s="972"/>
      <c r="L70" s="972"/>
      <c r="M70" s="972"/>
      <c r="N70" s="972"/>
      <c r="O70" s="972"/>
      <c r="P70" s="973"/>
      <c r="Q70" s="974">
        <v>7808</v>
      </c>
      <c r="R70" s="968"/>
      <c r="S70" s="968"/>
      <c r="T70" s="968"/>
      <c r="U70" s="968"/>
      <c r="V70" s="968">
        <v>7144</v>
      </c>
      <c r="W70" s="968"/>
      <c r="X70" s="968"/>
      <c r="Y70" s="968"/>
      <c r="Z70" s="968"/>
      <c r="AA70" s="968">
        <v>664</v>
      </c>
      <c r="AB70" s="968"/>
      <c r="AC70" s="968"/>
      <c r="AD70" s="968"/>
      <c r="AE70" s="968"/>
      <c r="AF70" s="968">
        <v>664</v>
      </c>
      <c r="AG70" s="968"/>
      <c r="AH70" s="968"/>
      <c r="AI70" s="968"/>
      <c r="AJ70" s="968"/>
      <c r="AK70" s="968" t="s">
        <v>588</v>
      </c>
      <c r="AL70" s="968"/>
      <c r="AM70" s="968"/>
      <c r="AN70" s="968"/>
      <c r="AO70" s="968"/>
      <c r="AP70" s="968" t="s">
        <v>588</v>
      </c>
      <c r="AQ70" s="968"/>
      <c r="AR70" s="968"/>
      <c r="AS70" s="968"/>
      <c r="AT70" s="968"/>
      <c r="AU70" s="968" t="s">
        <v>588</v>
      </c>
      <c r="AV70" s="968"/>
      <c r="AW70" s="968"/>
      <c r="AX70" s="968"/>
      <c r="AY70" s="968"/>
      <c r="AZ70" s="969"/>
      <c r="BA70" s="969"/>
      <c r="BB70" s="969"/>
      <c r="BC70" s="969"/>
      <c r="BD70" s="970"/>
      <c r="BE70" s="223"/>
      <c r="BF70" s="223"/>
      <c r="BG70" s="223"/>
      <c r="BH70" s="223"/>
      <c r="BI70" s="223"/>
      <c r="BJ70" s="223"/>
      <c r="BK70" s="223"/>
      <c r="BL70" s="223"/>
      <c r="BM70" s="223"/>
      <c r="BN70" s="223"/>
      <c r="BO70" s="223"/>
      <c r="BP70" s="223"/>
      <c r="BQ70" s="220">
        <v>64</v>
      </c>
      <c r="BR70" s="225"/>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12"/>
    </row>
    <row r="71" spans="1:131" ht="26.25" customHeight="1" x14ac:dyDescent="0.15">
      <c r="A71" s="220">
        <v>4</v>
      </c>
      <c r="B71" s="971" t="s">
        <v>592</v>
      </c>
      <c r="C71" s="972"/>
      <c r="D71" s="972"/>
      <c r="E71" s="972"/>
      <c r="F71" s="972"/>
      <c r="G71" s="972"/>
      <c r="H71" s="972"/>
      <c r="I71" s="972"/>
      <c r="J71" s="972"/>
      <c r="K71" s="972"/>
      <c r="L71" s="972"/>
      <c r="M71" s="972"/>
      <c r="N71" s="972"/>
      <c r="O71" s="972"/>
      <c r="P71" s="973"/>
      <c r="Q71" s="974">
        <v>1598</v>
      </c>
      <c r="R71" s="968"/>
      <c r="S71" s="968"/>
      <c r="T71" s="968"/>
      <c r="U71" s="968"/>
      <c r="V71" s="968">
        <v>1456</v>
      </c>
      <c r="W71" s="968"/>
      <c r="X71" s="968"/>
      <c r="Y71" s="968"/>
      <c r="Z71" s="968"/>
      <c r="AA71" s="968">
        <v>142</v>
      </c>
      <c r="AB71" s="968"/>
      <c r="AC71" s="968"/>
      <c r="AD71" s="968"/>
      <c r="AE71" s="968"/>
      <c r="AF71" s="968">
        <v>142</v>
      </c>
      <c r="AG71" s="968"/>
      <c r="AH71" s="968"/>
      <c r="AI71" s="968"/>
      <c r="AJ71" s="968"/>
      <c r="AK71" s="968" t="s">
        <v>588</v>
      </c>
      <c r="AL71" s="968"/>
      <c r="AM71" s="968"/>
      <c r="AN71" s="968"/>
      <c r="AO71" s="968"/>
      <c r="AP71" s="968" t="s">
        <v>588</v>
      </c>
      <c r="AQ71" s="968"/>
      <c r="AR71" s="968"/>
      <c r="AS71" s="968"/>
      <c r="AT71" s="968"/>
      <c r="AU71" s="968" t="s">
        <v>588</v>
      </c>
      <c r="AV71" s="968"/>
      <c r="AW71" s="968"/>
      <c r="AX71" s="968"/>
      <c r="AY71" s="968"/>
      <c r="AZ71" s="969"/>
      <c r="BA71" s="969"/>
      <c r="BB71" s="969"/>
      <c r="BC71" s="969"/>
      <c r="BD71" s="970"/>
      <c r="BE71" s="223"/>
      <c r="BF71" s="223"/>
      <c r="BG71" s="223"/>
      <c r="BH71" s="223"/>
      <c r="BI71" s="223"/>
      <c r="BJ71" s="223"/>
      <c r="BK71" s="223"/>
      <c r="BL71" s="223"/>
      <c r="BM71" s="223"/>
      <c r="BN71" s="223"/>
      <c r="BO71" s="223"/>
      <c r="BP71" s="223"/>
      <c r="BQ71" s="220">
        <v>65</v>
      </c>
      <c r="BR71" s="225"/>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12"/>
    </row>
    <row r="72" spans="1:131" ht="26.25" customHeight="1" x14ac:dyDescent="0.15">
      <c r="A72" s="220">
        <v>5</v>
      </c>
      <c r="B72" s="971" t="s">
        <v>600</v>
      </c>
      <c r="C72" s="972"/>
      <c r="D72" s="972"/>
      <c r="E72" s="972"/>
      <c r="F72" s="972"/>
      <c r="G72" s="972"/>
      <c r="H72" s="972"/>
      <c r="I72" s="972"/>
      <c r="J72" s="972"/>
      <c r="K72" s="972"/>
      <c r="L72" s="972"/>
      <c r="M72" s="972"/>
      <c r="N72" s="972"/>
      <c r="O72" s="972"/>
      <c r="P72" s="973"/>
      <c r="Q72" s="974">
        <v>956629</v>
      </c>
      <c r="R72" s="968"/>
      <c r="S72" s="968"/>
      <c r="T72" s="968"/>
      <c r="U72" s="968"/>
      <c r="V72" s="968">
        <v>904884</v>
      </c>
      <c r="W72" s="968"/>
      <c r="X72" s="968"/>
      <c r="Y72" s="968"/>
      <c r="Z72" s="968"/>
      <c r="AA72" s="968">
        <v>51745</v>
      </c>
      <c r="AB72" s="968"/>
      <c r="AC72" s="968"/>
      <c r="AD72" s="968"/>
      <c r="AE72" s="968"/>
      <c r="AF72" s="968">
        <v>51745</v>
      </c>
      <c r="AG72" s="968"/>
      <c r="AH72" s="968"/>
      <c r="AI72" s="968"/>
      <c r="AJ72" s="968"/>
      <c r="AK72" s="968">
        <v>1</v>
      </c>
      <c r="AL72" s="968"/>
      <c r="AM72" s="968"/>
      <c r="AN72" s="968"/>
      <c r="AO72" s="968"/>
      <c r="AP72" s="968" t="s">
        <v>588</v>
      </c>
      <c r="AQ72" s="968"/>
      <c r="AR72" s="968"/>
      <c r="AS72" s="968"/>
      <c r="AT72" s="968"/>
      <c r="AU72" s="968" t="s">
        <v>588</v>
      </c>
      <c r="AV72" s="968"/>
      <c r="AW72" s="968"/>
      <c r="AX72" s="968"/>
      <c r="AY72" s="968"/>
      <c r="AZ72" s="969"/>
      <c r="BA72" s="969"/>
      <c r="BB72" s="969"/>
      <c r="BC72" s="969"/>
      <c r="BD72" s="970"/>
      <c r="BE72" s="223"/>
      <c r="BF72" s="223"/>
      <c r="BG72" s="223"/>
      <c r="BH72" s="223"/>
      <c r="BI72" s="223"/>
      <c r="BJ72" s="223"/>
      <c r="BK72" s="223"/>
      <c r="BL72" s="223"/>
      <c r="BM72" s="223"/>
      <c r="BN72" s="223"/>
      <c r="BO72" s="223"/>
      <c r="BP72" s="223"/>
      <c r="BQ72" s="220">
        <v>66</v>
      </c>
      <c r="BR72" s="225"/>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12"/>
    </row>
    <row r="73" spans="1:131" ht="26.25" customHeight="1" x14ac:dyDescent="0.15">
      <c r="A73" s="22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23"/>
      <c r="BF73" s="223"/>
      <c r="BG73" s="223"/>
      <c r="BH73" s="223"/>
      <c r="BI73" s="223"/>
      <c r="BJ73" s="223"/>
      <c r="BK73" s="223"/>
      <c r="BL73" s="223"/>
      <c r="BM73" s="223"/>
      <c r="BN73" s="223"/>
      <c r="BO73" s="223"/>
      <c r="BP73" s="223"/>
      <c r="BQ73" s="220">
        <v>67</v>
      </c>
      <c r="BR73" s="225"/>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12"/>
    </row>
    <row r="74" spans="1:131" ht="26.25" customHeight="1" x14ac:dyDescent="0.15">
      <c r="A74" s="22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23"/>
      <c r="BF74" s="223"/>
      <c r="BG74" s="223"/>
      <c r="BH74" s="223"/>
      <c r="BI74" s="223"/>
      <c r="BJ74" s="223"/>
      <c r="BK74" s="223"/>
      <c r="BL74" s="223"/>
      <c r="BM74" s="223"/>
      <c r="BN74" s="223"/>
      <c r="BO74" s="223"/>
      <c r="BP74" s="223"/>
      <c r="BQ74" s="220">
        <v>68</v>
      </c>
      <c r="BR74" s="225"/>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12"/>
    </row>
    <row r="75" spans="1:131" ht="26.25" customHeight="1" x14ac:dyDescent="0.15">
      <c r="A75" s="22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23"/>
      <c r="BF75" s="223"/>
      <c r="BG75" s="223"/>
      <c r="BH75" s="223"/>
      <c r="BI75" s="223"/>
      <c r="BJ75" s="223"/>
      <c r="BK75" s="223"/>
      <c r="BL75" s="223"/>
      <c r="BM75" s="223"/>
      <c r="BN75" s="223"/>
      <c r="BO75" s="223"/>
      <c r="BP75" s="223"/>
      <c r="BQ75" s="220">
        <v>69</v>
      </c>
      <c r="BR75" s="225"/>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12"/>
    </row>
    <row r="76" spans="1:131" ht="26.25" customHeight="1" x14ac:dyDescent="0.15">
      <c r="A76" s="22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23"/>
      <c r="BF76" s="223"/>
      <c r="BG76" s="223"/>
      <c r="BH76" s="223"/>
      <c r="BI76" s="223"/>
      <c r="BJ76" s="223"/>
      <c r="BK76" s="223"/>
      <c r="BL76" s="223"/>
      <c r="BM76" s="223"/>
      <c r="BN76" s="223"/>
      <c r="BO76" s="223"/>
      <c r="BP76" s="223"/>
      <c r="BQ76" s="220">
        <v>70</v>
      </c>
      <c r="BR76" s="225"/>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12"/>
    </row>
    <row r="77" spans="1:131" ht="26.25" customHeight="1" x14ac:dyDescent="0.15">
      <c r="A77" s="22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23"/>
      <c r="BF77" s="223"/>
      <c r="BG77" s="223"/>
      <c r="BH77" s="223"/>
      <c r="BI77" s="223"/>
      <c r="BJ77" s="223"/>
      <c r="BK77" s="223"/>
      <c r="BL77" s="223"/>
      <c r="BM77" s="223"/>
      <c r="BN77" s="223"/>
      <c r="BO77" s="223"/>
      <c r="BP77" s="223"/>
      <c r="BQ77" s="220">
        <v>71</v>
      </c>
      <c r="BR77" s="225"/>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12"/>
    </row>
    <row r="78" spans="1:131" ht="26.25" customHeight="1" x14ac:dyDescent="0.15">
      <c r="A78" s="22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23"/>
      <c r="BF78" s="223"/>
      <c r="BG78" s="223"/>
      <c r="BH78" s="223"/>
      <c r="BI78" s="223"/>
      <c r="BJ78" s="212"/>
      <c r="BK78" s="212"/>
      <c r="BL78" s="212"/>
      <c r="BM78" s="212"/>
      <c r="BN78" s="212"/>
      <c r="BO78" s="223"/>
      <c r="BP78" s="223"/>
      <c r="BQ78" s="220">
        <v>72</v>
      </c>
      <c r="BR78" s="225"/>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12"/>
    </row>
    <row r="79" spans="1:131" ht="26.25" customHeight="1" x14ac:dyDescent="0.15">
      <c r="A79" s="22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23"/>
      <c r="BF79" s="223"/>
      <c r="BG79" s="223"/>
      <c r="BH79" s="223"/>
      <c r="BI79" s="223"/>
      <c r="BJ79" s="212"/>
      <c r="BK79" s="212"/>
      <c r="BL79" s="212"/>
      <c r="BM79" s="212"/>
      <c r="BN79" s="212"/>
      <c r="BO79" s="223"/>
      <c r="BP79" s="223"/>
      <c r="BQ79" s="220">
        <v>73</v>
      </c>
      <c r="BR79" s="225"/>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12"/>
    </row>
    <row r="80" spans="1:131" ht="26.25" customHeight="1" x14ac:dyDescent="0.15">
      <c r="A80" s="22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23"/>
      <c r="BF80" s="223"/>
      <c r="BG80" s="223"/>
      <c r="BH80" s="223"/>
      <c r="BI80" s="223"/>
      <c r="BJ80" s="223"/>
      <c r="BK80" s="223"/>
      <c r="BL80" s="223"/>
      <c r="BM80" s="223"/>
      <c r="BN80" s="223"/>
      <c r="BO80" s="223"/>
      <c r="BP80" s="223"/>
      <c r="BQ80" s="220">
        <v>74</v>
      </c>
      <c r="BR80" s="225"/>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12"/>
    </row>
    <row r="81" spans="1:131" ht="26.25" customHeight="1" x14ac:dyDescent="0.15">
      <c r="A81" s="22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23"/>
      <c r="BF81" s="223"/>
      <c r="BG81" s="223"/>
      <c r="BH81" s="223"/>
      <c r="BI81" s="223"/>
      <c r="BJ81" s="223"/>
      <c r="BK81" s="223"/>
      <c r="BL81" s="223"/>
      <c r="BM81" s="223"/>
      <c r="BN81" s="223"/>
      <c r="BO81" s="223"/>
      <c r="BP81" s="223"/>
      <c r="BQ81" s="220">
        <v>75</v>
      </c>
      <c r="BR81" s="225"/>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12"/>
    </row>
    <row r="82" spans="1:131" ht="26.25" customHeight="1" x14ac:dyDescent="0.15">
      <c r="A82" s="22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23"/>
      <c r="BF82" s="223"/>
      <c r="BG82" s="223"/>
      <c r="BH82" s="223"/>
      <c r="BI82" s="223"/>
      <c r="BJ82" s="223"/>
      <c r="BK82" s="223"/>
      <c r="BL82" s="223"/>
      <c r="BM82" s="223"/>
      <c r="BN82" s="223"/>
      <c r="BO82" s="223"/>
      <c r="BP82" s="223"/>
      <c r="BQ82" s="220">
        <v>76</v>
      </c>
      <c r="BR82" s="225"/>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12"/>
    </row>
    <row r="83" spans="1:131" ht="26.25" customHeight="1" x14ac:dyDescent="0.15">
      <c r="A83" s="22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23"/>
      <c r="BF83" s="223"/>
      <c r="BG83" s="223"/>
      <c r="BH83" s="223"/>
      <c r="BI83" s="223"/>
      <c r="BJ83" s="223"/>
      <c r="BK83" s="223"/>
      <c r="BL83" s="223"/>
      <c r="BM83" s="223"/>
      <c r="BN83" s="223"/>
      <c r="BO83" s="223"/>
      <c r="BP83" s="223"/>
      <c r="BQ83" s="220">
        <v>77</v>
      </c>
      <c r="BR83" s="225"/>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12"/>
    </row>
    <row r="84" spans="1:131" ht="26.25" customHeight="1" x14ac:dyDescent="0.15">
      <c r="A84" s="22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23"/>
      <c r="BF84" s="223"/>
      <c r="BG84" s="223"/>
      <c r="BH84" s="223"/>
      <c r="BI84" s="223"/>
      <c r="BJ84" s="223"/>
      <c r="BK84" s="223"/>
      <c r="BL84" s="223"/>
      <c r="BM84" s="223"/>
      <c r="BN84" s="223"/>
      <c r="BO84" s="223"/>
      <c r="BP84" s="223"/>
      <c r="BQ84" s="220">
        <v>78</v>
      </c>
      <c r="BR84" s="225"/>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12"/>
    </row>
    <row r="85" spans="1:131" ht="26.25" customHeight="1" x14ac:dyDescent="0.15">
      <c r="A85" s="22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23"/>
      <c r="BF85" s="223"/>
      <c r="BG85" s="223"/>
      <c r="BH85" s="223"/>
      <c r="BI85" s="223"/>
      <c r="BJ85" s="223"/>
      <c r="BK85" s="223"/>
      <c r="BL85" s="223"/>
      <c r="BM85" s="223"/>
      <c r="BN85" s="223"/>
      <c r="BO85" s="223"/>
      <c r="BP85" s="223"/>
      <c r="BQ85" s="220">
        <v>79</v>
      </c>
      <c r="BR85" s="225"/>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12"/>
    </row>
    <row r="86" spans="1:131" ht="26.25" customHeight="1" x14ac:dyDescent="0.15">
      <c r="A86" s="22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23"/>
      <c r="BF86" s="223"/>
      <c r="BG86" s="223"/>
      <c r="BH86" s="223"/>
      <c r="BI86" s="223"/>
      <c r="BJ86" s="223"/>
      <c r="BK86" s="223"/>
      <c r="BL86" s="223"/>
      <c r="BM86" s="223"/>
      <c r="BN86" s="223"/>
      <c r="BO86" s="223"/>
      <c r="BP86" s="223"/>
      <c r="BQ86" s="220">
        <v>80</v>
      </c>
      <c r="BR86" s="225"/>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12"/>
    </row>
    <row r="87" spans="1:131" ht="26.25" customHeight="1" x14ac:dyDescent="0.15">
      <c r="A87" s="226">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23"/>
      <c r="BF87" s="223"/>
      <c r="BG87" s="223"/>
      <c r="BH87" s="223"/>
      <c r="BI87" s="223"/>
      <c r="BJ87" s="223"/>
      <c r="BK87" s="223"/>
      <c r="BL87" s="223"/>
      <c r="BM87" s="223"/>
      <c r="BN87" s="223"/>
      <c r="BO87" s="223"/>
      <c r="BP87" s="223"/>
      <c r="BQ87" s="220">
        <v>81</v>
      </c>
      <c r="BR87" s="225"/>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12"/>
    </row>
    <row r="88" spans="1:131" ht="26.25" customHeight="1" thickBot="1" x14ac:dyDescent="0.2">
      <c r="A88" s="222" t="s">
        <v>391</v>
      </c>
      <c r="B88" s="934" t="s">
        <v>421</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52325</v>
      </c>
      <c r="AG88" s="956"/>
      <c r="AH88" s="956"/>
      <c r="AI88" s="956"/>
      <c r="AJ88" s="956"/>
      <c r="AK88" s="960"/>
      <c r="AL88" s="960"/>
      <c r="AM88" s="960"/>
      <c r="AN88" s="960"/>
      <c r="AO88" s="960"/>
      <c r="AP88" s="956">
        <v>596</v>
      </c>
      <c r="AQ88" s="956"/>
      <c r="AR88" s="956"/>
      <c r="AS88" s="956"/>
      <c r="AT88" s="956"/>
      <c r="AU88" s="956">
        <v>193</v>
      </c>
      <c r="AV88" s="956"/>
      <c r="AW88" s="956"/>
      <c r="AX88" s="956"/>
      <c r="AY88" s="956"/>
      <c r="AZ88" s="957"/>
      <c r="BA88" s="957"/>
      <c r="BB88" s="957"/>
      <c r="BC88" s="957"/>
      <c r="BD88" s="958"/>
      <c r="BE88" s="223"/>
      <c r="BF88" s="223"/>
      <c r="BG88" s="223"/>
      <c r="BH88" s="223"/>
      <c r="BI88" s="223"/>
      <c r="BJ88" s="223"/>
      <c r="BK88" s="223"/>
      <c r="BL88" s="223"/>
      <c r="BM88" s="223"/>
      <c r="BN88" s="223"/>
      <c r="BO88" s="223"/>
      <c r="BP88" s="223"/>
      <c r="BQ88" s="220">
        <v>82</v>
      </c>
      <c r="BR88" s="225"/>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391</v>
      </c>
      <c r="BR102" s="934" t="s">
        <v>422</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t="s">
        <v>601</v>
      </c>
      <c r="CS102" s="950"/>
      <c r="CT102" s="950"/>
      <c r="CU102" s="950"/>
      <c r="CV102" s="951"/>
      <c r="CW102" s="949" t="s">
        <v>601</v>
      </c>
      <c r="CX102" s="950"/>
      <c r="CY102" s="950"/>
      <c r="CZ102" s="950"/>
      <c r="DA102" s="951"/>
      <c r="DB102" s="949" t="s">
        <v>601</v>
      </c>
      <c r="DC102" s="950"/>
      <c r="DD102" s="950"/>
      <c r="DE102" s="950"/>
      <c r="DF102" s="951"/>
      <c r="DG102" s="949" t="s">
        <v>601</v>
      </c>
      <c r="DH102" s="950"/>
      <c r="DI102" s="950"/>
      <c r="DJ102" s="950"/>
      <c r="DK102" s="951"/>
      <c r="DL102" s="949" t="s">
        <v>601</v>
      </c>
      <c r="DM102" s="950"/>
      <c r="DN102" s="950"/>
      <c r="DO102" s="950"/>
      <c r="DP102" s="951"/>
      <c r="DQ102" s="949" t="s">
        <v>601</v>
      </c>
      <c r="DR102" s="950"/>
      <c r="DS102" s="950"/>
      <c r="DT102" s="950"/>
      <c r="DU102" s="951"/>
      <c r="DV102" s="934"/>
      <c r="DW102" s="935"/>
      <c r="DX102" s="935"/>
      <c r="DY102" s="935"/>
      <c r="DZ102" s="936"/>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37" t="s">
        <v>423</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38" t="s">
        <v>424</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426</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39" t="s">
        <v>427</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428</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12" customFormat="1" ht="26.25" customHeight="1" x14ac:dyDescent="0.15">
      <c r="A109" s="89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430</v>
      </c>
      <c r="AB109" s="893"/>
      <c r="AC109" s="893"/>
      <c r="AD109" s="893"/>
      <c r="AE109" s="894"/>
      <c r="AF109" s="895" t="s">
        <v>431</v>
      </c>
      <c r="AG109" s="893"/>
      <c r="AH109" s="893"/>
      <c r="AI109" s="893"/>
      <c r="AJ109" s="894"/>
      <c r="AK109" s="895" t="s">
        <v>304</v>
      </c>
      <c r="AL109" s="893"/>
      <c r="AM109" s="893"/>
      <c r="AN109" s="893"/>
      <c r="AO109" s="894"/>
      <c r="AP109" s="895" t="s">
        <v>432</v>
      </c>
      <c r="AQ109" s="893"/>
      <c r="AR109" s="893"/>
      <c r="AS109" s="893"/>
      <c r="AT109" s="926"/>
      <c r="AU109" s="89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430</v>
      </c>
      <c r="BR109" s="893"/>
      <c r="BS109" s="893"/>
      <c r="BT109" s="893"/>
      <c r="BU109" s="894"/>
      <c r="BV109" s="895" t="s">
        <v>431</v>
      </c>
      <c r="BW109" s="893"/>
      <c r="BX109" s="893"/>
      <c r="BY109" s="893"/>
      <c r="BZ109" s="894"/>
      <c r="CA109" s="895" t="s">
        <v>304</v>
      </c>
      <c r="CB109" s="893"/>
      <c r="CC109" s="893"/>
      <c r="CD109" s="893"/>
      <c r="CE109" s="894"/>
      <c r="CF109" s="933" t="s">
        <v>432</v>
      </c>
      <c r="CG109" s="933"/>
      <c r="CH109" s="933"/>
      <c r="CI109" s="933"/>
      <c r="CJ109" s="933"/>
      <c r="CK109" s="895"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430</v>
      </c>
      <c r="DH109" s="893"/>
      <c r="DI109" s="893"/>
      <c r="DJ109" s="893"/>
      <c r="DK109" s="894"/>
      <c r="DL109" s="895" t="s">
        <v>431</v>
      </c>
      <c r="DM109" s="893"/>
      <c r="DN109" s="893"/>
      <c r="DO109" s="893"/>
      <c r="DP109" s="894"/>
      <c r="DQ109" s="895" t="s">
        <v>304</v>
      </c>
      <c r="DR109" s="893"/>
      <c r="DS109" s="893"/>
      <c r="DT109" s="893"/>
      <c r="DU109" s="894"/>
      <c r="DV109" s="895" t="s">
        <v>432</v>
      </c>
      <c r="DW109" s="893"/>
      <c r="DX109" s="893"/>
      <c r="DY109" s="893"/>
      <c r="DZ109" s="926"/>
    </row>
    <row r="110" spans="1:131" s="212" customFormat="1" ht="26.25" customHeight="1" x14ac:dyDescent="0.15">
      <c r="A110" s="804" t="s">
        <v>434</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771268</v>
      </c>
      <c r="AB110" s="886"/>
      <c r="AC110" s="886"/>
      <c r="AD110" s="886"/>
      <c r="AE110" s="887"/>
      <c r="AF110" s="888">
        <v>609308</v>
      </c>
      <c r="AG110" s="886"/>
      <c r="AH110" s="886"/>
      <c r="AI110" s="886"/>
      <c r="AJ110" s="887"/>
      <c r="AK110" s="888">
        <v>578503</v>
      </c>
      <c r="AL110" s="886"/>
      <c r="AM110" s="886"/>
      <c r="AN110" s="886"/>
      <c r="AO110" s="887"/>
      <c r="AP110" s="889">
        <v>6.5</v>
      </c>
      <c r="AQ110" s="890"/>
      <c r="AR110" s="890"/>
      <c r="AS110" s="890"/>
      <c r="AT110" s="891"/>
      <c r="AU110" s="927" t="s">
        <v>73</v>
      </c>
      <c r="AV110" s="928"/>
      <c r="AW110" s="928"/>
      <c r="AX110" s="928"/>
      <c r="AY110" s="928"/>
      <c r="AZ110" s="857" t="s">
        <v>435</v>
      </c>
      <c r="BA110" s="805"/>
      <c r="BB110" s="805"/>
      <c r="BC110" s="805"/>
      <c r="BD110" s="805"/>
      <c r="BE110" s="805"/>
      <c r="BF110" s="805"/>
      <c r="BG110" s="805"/>
      <c r="BH110" s="805"/>
      <c r="BI110" s="805"/>
      <c r="BJ110" s="805"/>
      <c r="BK110" s="805"/>
      <c r="BL110" s="805"/>
      <c r="BM110" s="805"/>
      <c r="BN110" s="805"/>
      <c r="BO110" s="805"/>
      <c r="BP110" s="806"/>
      <c r="BQ110" s="858">
        <v>3655211</v>
      </c>
      <c r="BR110" s="839"/>
      <c r="BS110" s="839"/>
      <c r="BT110" s="839"/>
      <c r="BU110" s="839"/>
      <c r="BV110" s="839">
        <v>3583166</v>
      </c>
      <c r="BW110" s="839"/>
      <c r="BX110" s="839"/>
      <c r="BY110" s="839"/>
      <c r="BZ110" s="839"/>
      <c r="CA110" s="839">
        <v>3575153</v>
      </c>
      <c r="CB110" s="839"/>
      <c r="CC110" s="839"/>
      <c r="CD110" s="839"/>
      <c r="CE110" s="839"/>
      <c r="CF110" s="863">
        <v>40.5</v>
      </c>
      <c r="CG110" s="864"/>
      <c r="CH110" s="864"/>
      <c r="CI110" s="864"/>
      <c r="CJ110" s="864"/>
      <c r="CK110" s="923" t="s">
        <v>436</v>
      </c>
      <c r="CL110" s="816"/>
      <c r="CM110" s="857" t="s">
        <v>437</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410</v>
      </c>
      <c r="DH110" s="839"/>
      <c r="DI110" s="839"/>
      <c r="DJ110" s="839"/>
      <c r="DK110" s="839"/>
      <c r="DL110" s="839" t="s">
        <v>410</v>
      </c>
      <c r="DM110" s="839"/>
      <c r="DN110" s="839"/>
      <c r="DO110" s="839"/>
      <c r="DP110" s="839"/>
      <c r="DQ110" s="839" t="s">
        <v>438</v>
      </c>
      <c r="DR110" s="839"/>
      <c r="DS110" s="839"/>
      <c r="DT110" s="839"/>
      <c r="DU110" s="839"/>
      <c r="DV110" s="840" t="s">
        <v>438</v>
      </c>
      <c r="DW110" s="840"/>
      <c r="DX110" s="840"/>
      <c r="DY110" s="840"/>
      <c r="DZ110" s="841"/>
    </row>
    <row r="111" spans="1:131" s="212" customFormat="1" ht="26.25" customHeight="1" x14ac:dyDescent="0.15">
      <c r="A111" s="771" t="s">
        <v>439</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438</v>
      </c>
      <c r="AB111" s="916"/>
      <c r="AC111" s="916"/>
      <c r="AD111" s="916"/>
      <c r="AE111" s="917"/>
      <c r="AF111" s="918" t="s">
        <v>438</v>
      </c>
      <c r="AG111" s="916"/>
      <c r="AH111" s="916"/>
      <c r="AI111" s="916"/>
      <c r="AJ111" s="917"/>
      <c r="AK111" s="918" t="s">
        <v>178</v>
      </c>
      <c r="AL111" s="916"/>
      <c r="AM111" s="916"/>
      <c r="AN111" s="916"/>
      <c r="AO111" s="917"/>
      <c r="AP111" s="919" t="s">
        <v>440</v>
      </c>
      <c r="AQ111" s="920"/>
      <c r="AR111" s="920"/>
      <c r="AS111" s="920"/>
      <c r="AT111" s="921"/>
      <c r="AU111" s="929"/>
      <c r="AV111" s="930"/>
      <c r="AW111" s="930"/>
      <c r="AX111" s="930"/>
      <c r="AY111" s="930"/>
      <c r="AZ111" s="812" t="s">
        <v>441</v>
      </c>
      <c r="BA111" s="749"/>
      <c r="BB111" s="749"/>
      <c r="BC111" s="749"/>
      <c r="BD111" s="749"/>
      <c r="BE111" s="749"/>
      <c r="BF111" s="749"/>
      <c r="BG111" s="749"/>
      <c r="BH111" s="749"/>
      <c r="BI111" s="749"/>
      <c r="BJ111" s="749"/>
      <c r="BK111" s="749"/>
      <c r="BL111" s="749"/>
      <c r="BM111" s="749"/>
      <c r="BN111" s="749"/>
      <c r="BO111" s="749"/>
      <c r="BP111" s="750"/>
      <c r="BQ111" s="813" t="s">
        <v>438</v>
      </c>
      <c r="BR111" s="814"/>
      <c r="BS111" s="814"/>
      <c r="BT111" s="814"/>
      <c r="BU111" s="814"/>
      <c r="BV111" s="814" t="s">
        <v>442</v>
      </c>
      <c r="BW111" s="814"/>
      <c r="BX111" s="814"/>
      <c r="BY111" s="814"/>
      <c r="BZ111" s="814"/>
      <c r="CA111" s="814" t="s">
        <v>438</v>
      </c>
      <c r="CB111" s="814"/>
      <c r="CC111" s="814"/>
      <c r="CD111" s="814"/>
      <c r="CE111" s="814"/>
      <c r="CF111" s="872" t="s">
        <v>443</v>
      </c>
      <c r="CG111" s="873"/>
      <c r="CH111" s="873"/>
      <c r="CI111" s="873"/>
      <c r="CJ111" s="873"/>
      <c r="CK111" s="924"/>
      <c r="CL111" s="818"/>
      <c r="CM111" s="812" t="s">
        <v>444</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410</v>
      </c>
      <c r="DH111" s="814"/>
      <c r="DI111" s="814"/>
      <c r="DJ111" s="814"/>
      <c r="DK111" s="814"/>
      <c r="DL111" s="814" t="s">
        <v>443</v>
      </c>
      <c r="DM111" s="814"/>
      <c r="DN111" s="814"/>
      <c r="DO111" s="814"/>
      <c r="DP111" s="814"/>
      <c r="DQ111" s="814" t="s">
        <v>438</v>
      </c>
      <c r="DR111" s="814"/>
      <c r="DS111" s="814"/>
      <c r="DT111" s="814"/>
      <c r="DU111" s="814"/>
      <c r="DV111" s="791" t="s">
        <v>410</v>
      </c>
      <c r="DW111" s="791"/>
      <c r="DX111" s="791"/>
      <c r="DY111" s="791"/>
      <c r="DZ111" s="792"/>
    </row>
    <row r="112" spans="1:131" s="212" customFormat="1" ht="26.25" customHeight="1" x14ac:dyDescent="0.15">
      <c r="A112" s="909" t="s">
        <v>445</v>
      </c>
      <c r="B112" s="910"/>
      <c r="C112" s="749" t="s">
        <v>446</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442</v>
      </c>
      <c r="AB112" s="777"/>
      <c r="AC112" s="777"/>
      <c r="AD112" s="777"/>
      <c r="AE112" s="778"/>
      <c r="AF112" s="779" t="s">
        <v>442</v>
      </c>
      <c r="AG112" s="777"/>
      <c r="AH112" s="777"/>
      <c r="AI112" s="777"/>
      <c r="AJ112" s="778"/>
      <c r="AK112" s="779" t="s">
        <v>178</v>
      </c>
      <c r="AL112" s="777"/>
      <c r="AM112" s="777"/>
      <c r="AN112" s="777"/>
      <c r="AO112" s="778"/>
      <c r="AP112" s="821" t="s">
        <v>438</v>
      </c>
      <c r="AQ112" s="822"/>
      <c r="AR112" s="822"/>
      <c r="AS112" s="822"/>
      <c r="AT112" s="823"/>
      <c r="AU112" s="929"/>
      <c r="AV112" s="930"/>
      <c r="AW112" s="930"/>
      <c r="AX112" s="930"/>
      <c r="AY112" s="930"/>
      <c r="AZ112" s="812" t="s">
        <v>447</v>
      </c>
      <c r="BA112" s="749"/>
      <c r="BB112" s="749"/>
      <c r="BC112" s="749"/>
      <c r="BD112" s="749"/>
      <c r="BE112" s="749"/>
      <c r="BF112" s="749"/>
      <c r="BG112" s="749"/>
      <c r="BH112" s="749"/>
      <c r="BI112" s="749"/>
      <c r="BJ112" s="749"/>
      <c r="BK112" s="749"/>
      <c r="BL112" s="749"/>
      <c r="BM112" s="749"/>
      <c r="BN112" s="749"/>
      <c r="BO112" s="749"/>
      <c r="BP112" s="750"/>
      <c r="BQ112" s="813">
        <v>2467809</v>
      </c>
      <c r="BR112" s="814"/>
      <c r="BS112" s="814"/>
      <c r="BT112" s="814"/>
      <c r="BU112" s="814"/>
      <c r="BV112" s="814">
        <v>2290486</v>
      </c>
      <c r="BW112" s="814"/>
      <c r="BX112" s="814"/>
      <c r="BY112" s="814"/>
      <c r="BZ112" s="814"/>
      <c r="CA112" s="814">
        <v>2088318</v>
      </c>
      <c r="CB112" s="814"/>
      <c r="CC112" s="814"/>
      <c r="CD112" s="814"/>
      <c r="CE112" s="814"/>
      <c r="CF112" s="872">
        <v>23.6</v>
      </c>
      <c r="CG112" s="873"/>
      <c r="CH112" s="873"/>
      <c r="CI112" s="873"/>
      <c r="CJ112" s="873"/>
      <c r="CK112" s="924"/>
      <c r="CL112" s="818"/>
      <c r="CM112" s="812" t="s">
        <v>448</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438</v>
      </c>
      <c r="DH112" s="814"/>
      <c r="DI112" s="814"/>
      <c r="DJ112" s="814"/>
      <c r="DK112" s="814"/>
      <c r="DL112" s="814" t="s">
        <v>410</v>
      </c>
      <c r="DM112" s="814"/>
      <c r="DN112" s="814"/>
      <c r="DO112" s="814"/>
      <c r="DP112" s="814"/>
      <c r="DQ112" s="814" t="s">
        <v>443</v>
      </c>
      <c r="DR112" s="814"/>
      <c r="DS112" s="814"/>
      <c r="DT112" s="814"/>
      <c r="DU112" s="814"/>
      <c r="DV112" s="791" t="s">
        <v>443</v>
      </c>
      <c r="DW112" s="791"/>
      <c r="DX112" s="791"/>
      <c r="DY112" s="791"/>
      <c r="DZ112" s="792"/>
    </row>
    <row r="113" spans="1:130" s="212" customFormat="1" ht="26.25" customHeight="1" x14ac:dyDescent="0.15">
      <c r="A113" s="911"/>
      <c r="B113" s="912"/>
      <c r="C113" s="749" t="s">
        <v>449</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383919</v>
      </c>
      <c r="AB113" s="916"/>
      <c r="AC113" s="916"/>
      <c r="AD113" s="916"/>
      <c r="AE113" s="917"/>
      <c r="AF113" s="918">
        <v>387591</v>
      </c>
      <c r="AG113" s="916"/>
      <c r="AH113" s="916"/>
      <c r="AI113" s="916"/>
      <c r="AJ113" s="917"/>
      <c r="AK113" s="918">
        <v>392832</v>
      </c>
      <c r="AL113" s="916"/>
      <c r="AM113" s="916"/>
      <c r="AN113" s="916"/>
      <c r="AO113" s="917"/>
      <c r="AP113" s="919">
        <v>4.4000000000000004</v>
      </c>
      <c r="AQ113" s="920"/>
      <c r="AR113" s="920"/>
      <c r="AS113" s="920"/>
      <c r="AT113" s="921"/>
      <c r="AU113" s="929"/>
      <c r="AV113" s="930"/>
      <c r="AW113" s="930"/>
      <c r="AX113" s="930"/>
      <c r="AY113" s="930"/>
      <c r="AZ113" s="812" t="s">
        <v>450</v>
      </c>
      <c r="BA113" s="749"/>
      <c r="BB113" s="749"/>
      <c r="BC113" s="749"/>
      <c r="BD113" s="749"/>
      <c r="BE113" s="749"/>
      <c r="BF113" s="749"/>
      <c r="BG113" s="749"/>
      <c r="BH113" s="749"/>
      <c r="BI113" s="749"/>
      <c r="BJ113" s="749"/>
      <c r="BK113" s="749"/>
      <c r="BL113" s="749"/>
      <c r="BM113" s="749"/>
      <c r="BN113" s="749"/>
      <c r="BO113" s="749"/>
      <c r="BP113" s="750"/>
      <c r="BQ113" s="813">
        <v>241711</v>
      </c>
      <c r="BR113" s="814"/>
      <c r="BS113" s="814"/>
      <c r="BT113" s="814"/>
      <c r="BU113" s="814"/>
      <c r="BV113" s="814">
        <v>217604</v>
      </c>
      <c r="BW113" s="814"/>
      <c r="BX113" s="814"/>
      <c r="BY113" s="814"/>
      <c r="BZ113" s="814"/>
      <c r="CA113" s="814">
        <v>193496</v>
      </c>
      <c r="CB113" s="814"/>
      <c r="CC113" s="814"/>
      <c r="CD113" s="814"/>
      <c r="CE113" s="814"/>
      <c r="CF113" s="872">
        <v>2.2000000000000002</v>
      </c>
      <c r="CG113" s="873"/>
      <c r="CH113" s="873"/>
      <c r="CI113" s="873"/>
      <c r="CJ113" s="873"/>
      <c r="CK113" s="924"/>
      <c r="CL113" s="818"/>
      <c r="CM113" s="812" t="s">
        <v>451</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410</v>
      </c>
      <c r="DH113" s="777"/>
      <c r="DI113" s="777"/>
      <c r="DJ113" s="777"/>
      <c r="DK113" s="778"/>
      <c r="DL113" s="779" t="s">
        <v>410</v>
      </c>
      <c r="DM113" s="777"/>
      <c r="DN113" s="777"/>
      <c r="DO113" s="777"/>
      <c r="DP113" s="778"/>
      <c r="DQ113" s="779" t="s">
        <v>410</v>
      </c>
      <c r="DR113" s="777"/>
      <c r="DS113" s="777"/>
      <c r="DT113" s="777"/>
      <c r="DU113" s="778"/>
      <c r="DV113" s="821" t="s">
        <v>438</v>
      </c>
      <c r="DW113" s="822"/>
      <c r="DX113" s="822"/>
      <c r="DY113" s="822"/>
      <c r="DZ113" s="823"/>
    </row>
    <row r="114" spans="1:130" s="212" customFormat="1" ht="26.25" customHeight="1" x14ac:dyDescent="0.15">
      <c r="A114" s="911"/>
      <c r="B114" s="912"/>
      <c r="C114" s="749" t="s">
        <v>452</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24890</v>
      </c>
      <c r="AB114" s="777"/>
      <c r="AC114" s="777"/>
      <c r="AD114" s="777"/>
      <c r="AE114" s="778"/>
      <c r="AF114" s="779">
        <v>24840</v>
      </c>
      <c r="AG114" s="777"/>
      <c r="AH114" s="777"/>
      <c r="AI114" s="777"/>
      <c r="AJ114" s="778"/>
      <c r="AK114" s="779">
        <v>24707</v>
      </c>
      <c r="AL114" s="777"/>
      <c r="AM114" s="777"/>
      <c r="AN114" s="777"/>
      <c r="AO114" s="778"/>
      <c r="AP114" s="821">
        <v>0.3</v>
      </c>
      <c r="AQ114" s="822"/>
      <c r="AR114" s="822"/>
      <c r="AS114" s="822"/>
      <c r="AT114" s="823"/>
      <c r="AU114" s="929"/>
      <c r="AV114" s="930"/>
      <c r="AW114" s="930"/>
      <c r="AX114" s="930"/>
      <c r="AY114" s="930"/>
      <c r="AZ114" s="812" t="s">
        <v>453</v>
      </c>
      <c r="BA114" s="749"/>
      <c r="BB114" s="749"/>
      <c r="BC114" s="749"/>
      <c r="BD114" s="749"/>
      <c r="BE114" s="749"/>
      <c r="BF114" s="749"/>
      <c r="BG114" s="749"/>
      <c r="BH114" s="749"/>
      <c r="BI114" s="749"/>
      <c r="BJ114" s="749"/>
      <c r="BK114" s="749"/>
      <c r="BL114" s="749"/>
      <c r="BM114" s="749"/>
      <c r="BN114" s="749"/>
      <c r="BO114" s="749"/>
      <c r="BP114" s="750"/>
      <c r="BQ114" s="813" t="s">
        <v>410</v>
      </c>
      <c r="BR114" s="814"/>
      <c r="BS114" s="814"/>
      <c r="BT114" s="814"/>
      <c r="BU114" s="814"/>
      <c r="BV114" s="814" t="s">
        <v>443</v>
      </c>
      <c r="BW114" s="814"/>
      <c r="BX114" s="814"/>
      <c r="BY114" s="814"/>
      <c r="BZ114" s="814"/>
      <c r="CA114" s="814" t="s">
        <v>438</v>
      </c>
      <c r="CB114" s="814"/>
      <c r="CC114" s="814"/>
      <c r="CD114" s="814"/>
      <c r="CE114" s="814"/>
      <c r="CF114" s="872" t="s">
        <v>438</v>
      </c>
      <c r="CG114" s="873"/>
      <c r="CH114" s="873"/>
      <c r="CI114" s="873"/>
      <c r="CJ114" s="873"/>
      <c r="CK114" s="924"/>
      <c r="CL114" s="818"/>
      <c r="CM114" s="812" t="s">
        <v>454</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178</v>
      </c>
      <c r="DH114" s="777"/>
      <c r="DI114" s="777"/>
      <c r="DJ114" s="777"/>
      <c r="DK114" s="778"/>
      <c r="DL114" s="779" t="s">
        <v>410</v>
      </c>
      <c r="DM114" s="777"/>
      <c r="DN114" s="777"/>
      <c r="DO114" s="777"/>
      <c r="DP114" s="778"/>
      <c r="DQ114" s="779" t="s">
        <v>410</v>
      </c>
      <c r="DR114" s="777"/>
      <c r="DS114" s="777"/>
      <c r="DT114" s="777"/>
      <c r="DU114" s="778"/>
      <c r="DV114" s="821" t="s">
        <v>438</v>
      </c>
      <c r="DW114" s="822"/>
      <c r="DX114" s="822"/>
      <c r="DY114" s="822"/>
      <c r="DZ114" s="823"/>
    </row>
    <row r="115" spans="1:130" s="212" customFormat="1" ht="26.25" customHeight="1" x14ac:dyDescent="0.15">
      <c r="A115" s="911"/>
      <c r="B115" s="912"/>
      <c r="C115" s="749" t="s">
        <v>455</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178</v>
      </c>
      <c r="AB115" s="916"/>
      <c r="AC115" s="916"/>
      <c r="AD115" s="916"/>
      <c r="AE115" s="917"/>
      <c r="AF115" s="918" t="s">
        <v>443</v>
      </c>
      <c r="AG115" s="916"/>
      <c r="AH115" s="916"/>
      <c r="AI115" s="916"/>
      <c r="AJ115" s="917"/>
      <c r="AK115" s="918" t="s">
        <v>410</v>
      </c>
      <c r="AL115" s="916"/>
      <c r="AM115" s="916"/>
      <c r="AN115" s="916"/>
      <c r="AO115" s="917"/>
      <c r="AP115" s="919" t="s">
        <v>442</v>
      </c>
      <c r="AQ115" s="920"/>
      <c r="AR115" s="920"/>
      <c r="AS115" s="920"/>
      <c r="AT115" s="921"/>
      <c r="AU115" s="929"/>
      <c r="AV115" s="930"/>
      <c r="AW115" s="930"/>
      <c r="AX115" s="930"/>
      <c r="AY115" s="930"/>
      <c r="AZ115" s="812" t="s">
        <v>456</v>
      </c>
      <c r="BA115" s="749"/>
      <c r="BB115" s="749"/>
      <c r="BC115" s="749"/>
      <c r="BD115" s="749"/>
      <c r="BE115" s="749"/>
      <c r="BF115" s="749"/>
      <c r="BG115" s="749"/>
      <c r="BH115" s="749"/>
      <c r="BI115" s="749"/>
      <c r="BJ115" s="749"/>
      <c r="BK115" s="749"/>
      <c r="BL115" s="749"/>
      <c r="BM115" s="749"/>
      <c r="BN115" s="749"/>
      <c r="BO115" s="749"/>
      <c r="BP115" s="750"/>
      <c r="BQ115" s="813" t="s">
        <v>442</v>
      </c>
      <c r="BR115" s="814"/>
      <c r="BS115" s="814"/>
      <c r="BT115" s="814"/>
      <c r="BU115" s="814"/>
      <c r="BV115" s="814" t="s">
        <v>438</v>
      </c>
      <c r="BW115" s="814"/>
      <c r="BX115" s="814"/>
      <c r="BY115" s="814"/>
      <c r="BZ115" s="814"/>
      <c r="CA115" s="814" t="s">
        <v>410</v>
      </c>
      <c r="CB115" s="814"/>
      <c r="CC115" s="814"/>
      <c r="CD115" s="814"/>
      <c r="CE115" s="814"/>
      <c r="CF115" s="872" t="s">
        <v>178</v>
      </c>
      <c r="CG115" s="873"/>
      <c r="CH115" s="873"/>
      <c r="CI115" s="873"/>
      <c r="CJ115" s="873"/>
      <c r="CK115" s="924"/>
      <c r="CL115" s="818"/>
      <c r="CM115" s="812" t="s">
        <v>457</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178</v>
      </c>
      <c r="DH115" s="777"/>
      <c r="DI115" s="777"/>
      <c r="DJ115" s="777"/>
      <c r="DK115" s="778"/>
      <c r="DL115" s="779" t="s">
        <v>443</v>
      </c>
      <c r="DM115" s="777"/>
      <c r="DN115" s="777"/>
      <c r="DO115" s="777"/>
      <c r="DP115" s="778"/>
      <c r="DQ115" s="779" t="s">
        <v>438</v>
      </c>
      <c r="DR115" s="777"/>
      <c r="DS115" s="777"/>
      <c r="DT115" s="777"/>
      <c r="DU115" s="778"/>
      <c r="DV115" s="821" t="s">
        <v>442</v>
      </c>
      <c r="DW115" s="822"/>
      <c r="DX115" s="822"/>
      <c r="DY115" s="822"/>
      <c r="DZ115" s="823"/>
    </row>
    <row r="116" spans="1:130" s="212" customFormat="1" ht="26.25" customHeight="1" x14ac:dyDescent="0.15">
      <c r="A116" s="913"/>
      <c r="B116" s="914"/>
      <c r="C116" s="836" t="s">
        <v>458</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442</v>
      </c>
      <c r="AB116" s="777"/>
      <c r="AC116" s="777"/>
      <c r="AD116" s="777"/>
      <c r="AE116" s="778"/>
      <c r="AF116" s="779" t="s">
        <v>438</v>
      </c>
      <c r="AG116" s="777"/>
      <c r="AH116" s="777"/>
      <c r="AI116" s="777"/>
      <c r="AJ116" s="778"/>
      <c r="AK116" s="779" t="s">
        <v>178</v>
      </c>
      <c r="AL116" s="777"/>
      <c r="AM116" s="777"/>
      <c r="AN116" s="777"/>
      <c r="AO116" s="778"/>
      <c r="AP116" s="821" t="s">
        <v>443</v>
      </c>
      <c r="AQ116" s="822"/>
      <c r="AR116" s="822"/>
      <c r="AS116" s="822"/>
      <c r="AT116" s="823"/>
      <c r="AU116" s="929"/>
      <c r="AV116" s="930"/>
      <c r="AW116" s="930"/>
      <c r="AX116" s="930"/>
      <c r="AY116" s="930"/>
      <c r="AZ116" s="906" t="s">
        <v>459</v>
      </c>
      <c r="BA116" s="907"/>
      <c r="BB116" s="907"/>
      <c r="BC116" s="907"/>
      <c r="BD116" s="907"/>
      <c r="BE116" s="907"/>
      <c r="BF116" s="907"/>
      <c r="BG116" s="907"/>
      <c r="BH116" s="907"/>
      <c r="BI116" s="907"/>
      <c r="BJ116" s="907"/>
      <c r="BK116" s="907"/>
      <c r="BL116" s="907"/>
      <c r="BM116" s="907"/>
      <c r="BN116" s="907"/>
      <c r="BO116" s="907"/>
      <c r="BP116" s="908"/>
      <c r="BQ116" s="813" t="s">
        <v>410</v>
      </c>
      <c r="BR116" s="814"/>
      <c r="BS116" s="814"/>
      <c r="BT116" s="814"/>
      <c r="BU116" s="814"/>
      <c r="BV116" s="814" t="s">
        <v>410</v>
      </c>
      <c r="BW116" s="814"/>
      <c r="BX116" s="814"/>
      <c r="BY116" s="814"/>
      <c r="BZ116" s="814"/>
      <c r="CA116" s="814" t="s">
        <v>443</v>
      </c>
      <c r="CB116" s="814"/>
      <c r="CC116" s="814"/>
      <c r="CD116" s="814"/>
      <c r="CE116" s="814"/>
      <c r="CF116" s="872" t="s">
        <v>410</v>
      </c>
      <c r="CG116" s="873"/>
      <c r="CH116" s="873"/>
      <c r="CI116" s="873"/>
      <c r="CJ116" s="873"/>
      <c r="CK116" s="924"/>
      <c r="CL116" s="818"/>
      <c r="CM116" s="812" t="s">
        <v>460</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442</v>
      </c>
      <c r="DH116" s="777"/>
      <c r="DI116" s="777"/>
      <c r="DJ116" s="777"/>
      <c r="DK116" s="778"/>
      <c r="DL116" s="779" t="s">
        <v>438</v>
      </c>
      <c r="DM116" s="777"/>
      <c r="DN116" s="777"/>
      <c r="DO116" s="777"/>
      <c r="DP116" s="778"/>
      <c r="DQ116" s="779" t="s">
        <v>178</v>
      </c>
      <c r="DR116" s="777"/>
      <c r="DS116" s="777"/>
      <c r="DT116" s="777"/>
      <c r="DU116" s="778"/>
      <c r="DV116" s="821" t="s">
        <v>178</v>
      </c>
      <c r="DW116" s="822"/>
      <c r="DX116" s="822"/>
      <c r="DY116" s="822"/>
      <c r="DZ116" s="823"/>
    </row>
    <row r="117" spans="1:130" s="212" customFormat="1" ht="26.25" customHeight="1" x14ac:dyDescent="0.15">
      <c r="A117" s="89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461</v>
      </c>
      <c r="Z117" s="894"/>
      <c r="AA117" s="899">
        <v>1180077</v>
      </c>
      <c r="AB117" s="900"/>
      <c r="AC117" s="900"/>
      <c r="AD117" s="900"/>
      <c r="AE117" s="901"/>
      <c r="AF117" s="902">
        <v>1021739</v>
      </c>
      <c r="AG117" s="900"/>
      <c r="AH117" s="900"/>
      <c r="AI117" s="900"/>
      <c r="AJ117" s="901"/>
      <c r="AK117" s="902">
        <v>996042</v>
      </c>
      <c r="AL117" s="900"/>
      <c r="AM117" s="900"/>
      <c r="AN117" s="900"/>
      <c r="AO117" s="901"/>
      <c r="AP117" s="903"/>
      <c r="AQ117" s="904"/>
      <c r="AR117" s="904"/>
      <c r="AS117" s="904"/>
      <c r="AT117" s="905"/>
      <c r="AU117" s="929"/>
      <c r="AV117" s="930"/>
      <c r="AW117" s="930"/>
      <c r="AX117" s="930"/>
      <c r="AY117" s="930"/>
      <c r="AZ117" s="860" t="s">
        <v>462</v>
      </c>
      <c r="BA117" s="861"/>
      <c r="BB117" s="861"/>
      <c r="BC117" s="861"/>
      <c r="BD117" s="861"/>
      <c r="BE117" s="861"/>
      <c r="BF117" s="861"/>
      <c r="BG117" s="861"/>
      <c r="BH117" s="861"/>
      <c r="BI117" s="861"/>
      <c r="BJ117" s="861"/>
      <c r="BK117" s="861"/>
      <c r="BL117" s="861"/>
      <c r="BM117" s="861"/>
      <c r="BN117" s="861"/>
      <c r="BO117" s="861"/>
      <c r="BP117" s="862"/>
      <c r="BQ117" s="813" t="s">
        <v>442</v>
      </c>
      <c r="BR117" s="814"/>
      <c r="BS117" s="814"/>
      <c r="BT117" s="814"/>
      <c r="BU117" s="814"/>
      <c r="BV117" s="814" t="s">
        <v>410</v>
      </c>
      <c r="BW117" s="814"/>
      <c r="BX117" s="814"/>
      <c r="BY117" s="814"/>
      <c r="BZ117" s="814"/>
      <c r="CA117" s="814" t="s">
        <v>438</v>
      </c>
      <c r="CB117" s="814"/>
      <c r="CC117" s="814"/>
      <c r="CD117" s="814"/>
      <c r="CE117" s="814"/>
      <c r="CF117" s="872" t="s">
        <v>410</v>
      </c>
      <c r="CG117" s="873"/>
      <c r="CH117" s="873"/>
      <c r="CI117" s="873"/>
      <c r="CJ117" s="873"/>
      <c r="CK117" s="924"/>
      <c r="CL117" s="818"/>
      <c r="CM117" s="812" t="s">
        <v>463</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438</v>
      </c>
      <c r="DH117" s="777"/>
      <c r="DI117" s="777"/>
      <c r="DJ117" s="777"/>
      <c r="DK117" s="778"/>
      <c r="DL117" s="779" t="s">
        <v>178</v>
      </c>
      <c r="DM117" s="777"/>
      <c r="DN117" s="777"/>
      <c r="DO117" s="777"/>
      <c r="DP117" s="778"/>
      <c r="DQ117" s="779" t="s">
        <v>178</v>
      </c>
      <c r="DR117" s="777"/>
      <c r="DS117" s="777"/>
      <c r="DT117" s="777"/>
      <c r="DU117" s="778"/>
      <c r="DV117" s="821" t="s">
        <v>442</v>
      </c>
      <c r="DW117" s="822"/>
      <c r="DX117" s="822"/>
      <c r="DY117" s="822"/>
      <c r="DZ117" s="823"/>
    </row>
    <row r="118" spans="1:130" s="212" customFormat="1" ht="26.25" customHeight="1" x14ac:dyDescent="0.15">
      <c r="A118" s="89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430</v>
      </c>
      <c r="AB118" s="893"/>
      <c r="AC118" s="893"/>
      <c r="AD118" s="893"/>
      <c r="AE118" s="894"/>
      <c r="AF118" s="895" t="s">
        <v>431</v>
      </c>
      <c r="AG118" s="893"/>
      <c r="AH118" s="893"/>
      <c r="AI118" s="893"/>
      <c r="AJ118" s="894"/>
      <c r="AK118" s="895" t="s">
        <v>304</v>
      </c>
      <c r="AL118" s="893"/>
      <c r="AM118" s="893"/>
      <c r="AN118" s="893"/>
      <c r="AO118" s="894"/>
      <c r="AP118" s="896" t="s">
        <v>432</v>
      </c>
      <c r="AQ118" s="897"/>
      <c r="AR118" s="897"/>
      <c r="AS118" s="897"/>
      <c r="AT118" s="898"/>
      <c r="AU118" s="929"/>
      <c r="AV118" s="930"/>
      <c r="AW118" s="930"/>
      <c r="AX118" s="930"/>
      <c r="AY118" s="930"/>
      <c r="AZ118" s="835" t="s">
        <v>464</v>
      </c>
      <c r="BA118" s="836"/>
      <c r="BB118" s="836"/>
      <c r="BC118" s="836"/>
      <c r="BD118" s="836"/>
      <c r="BE118" s="836"/>
      <c r="BF118" s="836"/>
      <c r="BG118" s="836"/>
      <c r="BH118" s="836"/>
      <c r="BI118" s="836"/>
      <c r="BJ118" s="836"/>
      <c r="BK118" s="836"/>
      <c r="BL118" s="836"/>
      <c r="BM118" s="836"/>
      <c r="BN118" s="836"/>
      <c r="BO118" s="836"/>
      <c r="BP118" s="837"/>
      <c r="BQ118" s="876" t="s">
        <v>438</v>
      </c>
      <c r="BR118" s="842"/>
      <c r="BS118" s="842"/>
      <c r="BT118" s="842"/>
      <c r="BU118" s="842"/>
      <c r="BV118" s="842" t="s">
        <v>443</v>
      </c>
      <c r="BW118" s="842"/>
      <c r="BX118" s="842"/>
      <c r="BY118" s="842"/>
      <c r="BZ118" s="842"/>
      <c r="CA118" s="842" t="s">
        <v>410</v>
      </c>
      <c r="CB118" s="842"/>
      <c r="CC118" s="842"/>
      <c r="CD118" s="842"/>
      <c r="CE118" s="842"/>
      <c r="CF118" s="872" t="s">
        <v>438</v>
      </c>
      <c r="CG118" s="873"/>
      <c r="CH118" s="873"/>
      <c r="CI118" s="873"/>
      <c r="CJ118" s="873"/>
      <c r="CK118" s="924"/>
      <c r="CL118" s="818"/>
      <c r="CM118" s="812" t="s">
        <v>465</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438</v>
      </c>
      <c r="DH118" s="777"/>
      <c r="DI118" s="777"/>
      <c r="DJ118" s="777"/>
      <c r="DK118" s="778"/>
      <c r="DL118" s="779" t="s">
        <v>178</v>
      </c>
      <c r="DM118" s="777"/>
      <c r="DN118" s="777"/>
      <c r="DO118" s="777"/>
      <c r="DP118" s="778"/>
      <c r="DQ118" s="779" t="s">
        <v>438</v>
      </c>
      <c r="DR118" s="777"/>
      <c r="DS118" s="777"/>
      <c r="DT118" s="777"/>
      <c r="DU118" s="778"/>
      <c r="DV118" s="821" t="s">
        <v>410</v>
      </c>
      <c r="DW118" s="822"/>
      <c r="DX118" s="822"/>
      <c r="DY118" s="822"/>
      <c r="DZ118" s="823"/>
    </row>
    <row r="119" spans="1:130" s="212" customFormat="1" ht="26.25" customHeight="1" x14ac:dyDescent="0.15">
      <c r="A119" s="815" t="s">
        <v>436</v>
      </c>
      <c r="B119" s="816"/>
      <c r="C119" s="857" t="s">
        <v>437</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178</v>
      </c>
      <c r="AB119" s="886"/>
      <c r="AC119" s="886"/>
      <c r="AD119" s="886"/>
      <c r="AE119" s="887"/>
      <c r="AF119" s="888" t="s">
        <v>410</v>
      </c>
      <c r="AG119" s="886"/>
      <c r="AH119" s="886"/>
      <c r="AI119" s="886"/>
      <c r="AJ119" s="887"/>
      <c r="AK119" s="888" t="s">
        <v>438</v>
      </c>
      <c r="AL119" s="886"/>
      <c r="AM119" s="886"/>
      <c r="AN119" s="886"/>
      <c r="AO119" s="887"/>
      <c r="AP119" s="889" t="s">
        <v>438</v>
      </c>
      <c r="AQ119" s="890"/>
      <c r="AR119" s="890"/>
      <c r="AS119" s="890"/>
      <c r="AT119" s="891"/>
      <c r="AU119" s="931"/>
      <c r="AV119" s="932"/>
      <c r="AW119" s="932"/>
      <c r="AX119" s="932"/>
      <c r="AY119" s="932"/>
      <c r="AZ119" s="233" t="s">
        <v>186</v>
      </c>
      <c r="BA119" s="233"/>
      <c r="BB119" s="233"/>
      <c r="BC119" s="233"/>
      <c r="BD119" s="233"/>
      <c r="BE119" s="233"/>
      <c r="BF119" s="233"/>
      <c r="BG119" s="233"/>
      <c r="BH119" s="233"/>
      <c r="BI119" s="233"/>
      <c r="BJ119" s="233"/>
      <c r="BK119" s="233"/>
      <c r="BL119" s="233"/>
      <c r="BM119" s="233"/>
      <c r="BN119" s="233"/>
      <c r="BO119" s="874" t="s">
        <v>466</v>
      </c>
      <c r="BP119" s="875"/>
      <c r="BQ119" s="876">
        <v>6364731</v>
      </c>
      <c r="BR119" s="842"/>
      <c r="BS119" s="842"/>
      <c r="BT119" s="842"/>
      <c r="BU119" s="842"/>
      <c r="BV119" s="842">
        <v>6091256</v>
      </c>
      <c r="BW119" s="842"/>
      <c r="BX119" s="842"/>
      <c r="BY119" s="842"/>
      <c r="BZ119" s="842"/>
      <c r="CA119" s="842">
        <v>5856967</v>
      </c>
      <c r="CB119" s="842"/>
      <c r="CC119" s="842"/>
      <c r="CD119" s="842"/>
      <c r="CE119" s="842"/>
      <c r="CF119" s="745"/>
      <c r="CG119" s="746"/>
      <c r="CH119" s="746"/>
      <c r="CI119" s="746"/>
      <c r="CJ119" s="831"/>
      <c r="CK119" s="925"/>
      <c r="CL119" s="820"/>
      <c r="CM119" s="835" t="s">
        <v>467</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178</v>
      </c>
      <c r="DH119" s="761"/>
      <c r="DI119" s="761"/>
      <c r="DJ119" s="761"/>
      <c r="DK119" s="762"/>
      <c r="DL119" s="763" t="s">
        <v>443</v>
      </c>
      <c r="DM119" s="761"/>
      <c r="DN119" s="761"/>
      <c r="DO119" s="761"/>
      <c r="DP119" s="762"/>
      <c r="DQ119" s="763" t="s">
        <v>442</v>
      </c>
      <c r="DR119" s="761"/>
      <c r="DS119" s="761"/>
      <c r="DT119" s="761"/>
      <c r="DU119" s="762"/>
      <c r="DV119" s="845" t="s">
        <v>443</v>
      </c>
      <c r="DW119" s="846"/>
      <c r="DX119" s="846"/>
      <c r="DY119" s="846"/>
      <c r="DZ119" s="847"/>
    </row>
    <row r="120" spans="1:130" s="212" customFormat="1" ht="26.25" customHeight="1" x14ac:dyDescent="0.15">
      <c r="A120" s="817"/>
      <c r="B120" s="818"/>
      <c r="C120" s="812" t="s">
        <v>444</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443</v>
      </c>
      <c r="AB120" s="777"/>
      <c r="AC120" s="777"/>
      <c r="AD120" s="777"/>
      <c r="AE120" s="778"/>
      <c r="AF120" s="779" t="s">
        <v>443</v>
      </c>
      <c r="AG120" s="777"/>
      <c r="AH120" s="777"/>
      <c r="AI120" s="777"/>
      <c r="AJ120" s="778"/>
      <c r="AK120" s="779" t="s">
        <v>443</v>
      </c>
      <c r="AL120" s="777"/>
      <c r="AM120" s="777"/>
      <c r="AN120" s="777"/>
      <c r="AO120" s="778"/>
      <c r="AP120" s="821" t="s">
        <v>178</v>
      </c>
      <c r="AQ120" s="822"/>
      <c r="AR120" s="822"/>
      <c r="AS120" s="822"/>
      <c r="AT120" s="823"/>
      <c r="AU120" s="877" t="s">
        <v>468</v>
      </c>
      <c r="AV120" s="878"/>
      <c r="AW120" s="878"/>
      <c r="AX120" s="878"/>
      <c r="AY120" s="879"/>
      <c r="AZ120" s="857" t="s">
        <v>469</v>
      </c>
      <c r="BA120" s="805"/>
      <c r="BB120" s="805"/>
      <c r="BC120" s="805"/>
      <c r="BD120" s="805"/>
      <c r="BE120" s="805"/>
      <c r="BF120" s="805"/>
      <c r="BG120" s="805"/>
      <c r="BH120" s="805"/>
      <c r="BI120" s="805"/>
      <c r="BJ120" s="805"/>
      <c r="BK120" s="805"/>
      <c r="BL120" s="805"/>
      <c r="BM120" s="805"/>
      <c r="BN120" s="805"/>
      <c r="BO120" s="805"/>
      <c r="BP120" s="806"/>
      <c r="BQ120" s="858">
        <v>5274559</v>
      </c>
      <c r="BR120" s="839"/>
      <c r="BS120" s="839"/>
      <c r="BT120" s="839"/>
      <c r="BU120" s="839"/>
      <c r="BV120" s="839">
        <v>4667293</v>
      </c>
      <c r="BW120" s="839"/>
      <c r="BX120" s="839"/>
      <c r="BY120" s="839"/>
      <c r="BZ120" s="839"/>
      <c r="CA120" s="839">
        <v>4787244</v>
      </c>
      <c r="CB120" s="839"/>
      <c r="CC120" s="839"/>
      <c r="CD120" s="839"/>
      <c r="CE120" s="839"/>
      <c r="CF120" s="863">
        <v>54.2</v>
      </c>
      <c r="CG120" s="864"/>
      <c r="CH120" s="864"/>
      <c r="CI120" s="864"/>
      <c r="CJ120" s="864"/>
      <c r="CK120" s="865" t="s">
        <v>470</v>
      </c>
      <c r="CL120" s="849"/>
      <c r="CM120" s="849"/>
      <c r="CN120" s="849"/>
      <c r="CO120" s="850"/>
      <c r="CP120" s="869" t="s">
        <v>471</v>
      </c>
      <c r="CQ120" s="870"/>
      <c r="CR120" s="870"/>
      <c r="CS120" s="870"/>
      <c r="CT120" s="870"/>
      <c r="CU120" s="870"/>
      <c r="CV120" s="870"/>
      <c r="CW120" s="870"/>
      <c r="CX120" s="870"/>
      <c r="CY120" s="870"/>
      <c r="CZ120" s="870"/>
      <c r="DA120" s="870"/>
      <c r="DB120" s="870"/>
      <c r="DC120" s="870"/>
      <c r="DD120" s="870"/>
      <c r="DE120" s="870"/>
      <c r="DF120" s="871"/>
      <c r="DG120" s="858">
        <v>1685412</v>
      </c>
      <c r="DH120" s="839"/>
      <c r="DI120" s="839"/>
      <c r="DJ120" s="839"/>
      <c r="DK120" s="839"/>
      <c r="DL120" s="839">
        <v>1633593</v>
      </c>
      <c r="DM120" s="839"/>
      <c r="DN120" s="839"/>
      <c r="DO120" s="839"/>
      <c r="DP120" s="839"/>
      <c r="DQ120" s="839">
        <v>1559765</v>
      </c>
      <c r="DR120" s="839"/>
      <c r="DS120" s="839"/>
      <c r="DT120" s="839"/>
      <c r="DU120" s="839"/>
      <c r="DV120" s="840">
        <v>17.7</v>
      </c>
      <c r="DW120" s="840"/>
      <c r="DX120" s="840"/>
      <c r="DY120" s="840"/>
      <c r="DZ120" s="841"/>
    </row>
    <row r="121" spans="1:130" s="212" customFormat="1" ht="26.25" customHeight="1" x14ac:dyDescent="0.15">
      <c r="A121" s="817"/>
      <c r="B121" s="818"/>
      <c r="C121" s="860" t="s">
        <v>472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438</v>
      </c>
      <c r="AB121" s="777"/>
      <c r="AC121" s="777"/>
      <c r="AD121" s="777"/>
      <c r="AE121" s="778"/>
      <c r="AF121" s="779" t="s">
        <v>443</v>
      </c>
      <c r="AG121" s="777"/>
      <c r="AH121" s="777"/>
      <c r="AI121" s="777"/>
      <c r="AJ121" s="778"/>
      <c r="AK121" s="779" t="s">
        <v>442</v>
      </c>
      <c r="AL121" s="777"/>
      <c r="AM121" s="777"/>
      <c r="AN121" s="777"/>
      <c r="AO121" s="778"/>
      <c r="AP121" s="821" t="s">
        <v>438</v>
      </c>
      <c r="AQ121" s="822"/>
      <c r="AR121" s="822"/>
      <c r="AS121" s="822"/>
      <c r="AT121" s="823"/>
      <c r="AU121" s="880"/>
      <c r="AV121" s="881"/>
      <c r="AW121" s="881"/>
      <c r="AX121" s="881"/>
      <c r="AY121" s="882"/>
      <c r="AZ121" s="812" t="s">
        <v>473</v>
      </c>
      <c r="BA121" s="749"/>
      <c r="BB121" s="749"/>
      <c r="BC121" s="749"/>
      <c r="BD121" s="749"/>
      <c r="BE121" s="749"/>
      <c r="BF121" s="749"/>
      <c r="BG121" s="749"/>
      <c r="BH121" s="749"/>
      <c r="BI121" s="749"/>
      <c r="BJ121" s="749"/>
      <c r="BK121" s="749"/>
      <c r="BL121" s="749"/>
      <c r="BM121" s="749"/>
      <c r="BN121" s="749"/>
      <c r="BO121" s="749"/>
      <c r="BP121" s="750"/>
      <c r="BQ121" s="813">
        <v>1288123</v>
      </c>
      <c r="BR121" s="814"/>
      <c r="BS121" s="814"/>
      <c r="BT121" s="814"/>
      <c r="BU121" s="814"/>
      <c r="BV121" s="814">
        <v>1390360</v>
      </c>
      <c r="BW121" s="814"/>
      <c r="BX121" s="814"/>
      <c r="BY121" s="814"/>
      <c r="BZ121" s="814"/>
      <c r="CA121" s="814">
        <v>1231527</v>
      </c>
      <c r="CB121" s="814"/>
      <c r="CC121" s="814"/>
      <c r="CD121" s="814"/>
      <c r="CE121" s="814"/>
      <c r="CF121" s="872">
        <v>13.9</v>
      </c>
      <c r="CG121" s="873"/>
      <c r="CH121" s="873"/>
      <c r="CI121" s="873"/>
      <c r="CJ121" s="873"/>
      <c r="CK121" s="866"/>
      <c r="CL121" s="852"/>
      <c r="CM121" s="852"/>
      <c r="CN121" s="852"/>
      <c r="CO121" s="853"/>
      <c r="CP121" s="832" t="s">
        <v>409</v>
      </c>
      <c r="CQ121" s="833"/>
      <c r="CR121" s="833"/>
      <c r="CS121" s="833"/>
      <c r="CT121" s="833"/>
      <c r="CU121" s="833"/>
      <c r="CV121" s="833"/>
      <c r="CW121" s="833"/>
      <c r="CX121" s="833"/>
      <c r="CY121" s="833"/>
      <c r="CZ121" s="833"/>
      <c r="DA121" s="833"/>
      <c r="DB121" s="833"/>
      <c r="DC121" s="833"/>
      <c r="DD121" s="833"/>
      <c r="DE121" s="833"/>
      <c r="DF121" s="834"/>
      <c r="DG121" s="813">
        <v>782397</v>
      </c>
      <c r="DH121" s="814"/>
      <c r="DI121" s="814"/>
      <c r="DJ121" s="814"/>
      <c r="DK121" s="814"/>
      <c r="DL121" s="814">
        <v>656893</v>
      </c>
      <c r="DM121" s="814"/>
      <c r="DN121" s="814"/>
      <c r="DO121" s="814"/>
      <c r="DP121" s="814"/>
      <c r="DQ121" s="814">
        <v>526524</v>
      </c>
      <c r="DR121" s="814"/>
      <c r="DS121" s="814"/>
      <c r="DT121" s="814"/>
      <c r="DU121" s="814"/>
      <c r="DV121" s="791">
        <v>6</v>
      </c>
      <c r="DW121" s="791"/>
      <c r="DX121" s="791"/>
      <c r="DY121" s="791"/>
      <c r="DZ121" s="792"/>
    </row>
    <row r="122" spans="1:130" s="212" customFormat="1" ht="26.25" customHeight="1" x14ac:dyDescent="0.15">
      <c r="A122" s="817"/>
      <c r="B122" s="818"/>
      <c r="C122" s="812" t="s">
        <v>454</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443</v>
      </c>
      <c r="AB122" s="777"/>
      <c r="AC122" s="777"/>
      <c r="AD122" s="777"/>
      <c r="AE122" s="778"/>
      <c r="AF122" s="779" t="s">
        <v>442</v>
      </c>
      <c r="AG122" s="777"/>
      <c r="AH122" s="777"/>
      <c r="AI122" s="777"/>
      <c r="AJ122" s="778"/>
      <c r="AK122" s="779" t="s">
        <v>178</v>
      </c>
      <c r="AL122" s="777"/>
      <c r="AM122" s="777"/>
      <c r="AN122" s="777"/>
      <c r="AO122" s="778"/>
      <c r="AP122" s="821" t="s">
        <v>443</v>
      </c>
      <c r="AQ122" s="822"/>
      <c r="AR122" s="822"/>
      <c r="AS122" s="822"/>
      <c r="AT122" s="823"/>
      <c r="AU122" s="880"/>
      <c r="AV122" s="881"/>
      <c r="AW122" s="881"/>
      <c r="AX122" s="881"/>
      <c r="AY122" s="882"/>
      <c r="AZ122" s="835" t="s">
        <v>474</v>
      </c>
      <c r="BA122" s="836"/>
      <c r="BB122" s="836"/>
      <c r="BC122" s="836"/>
      <c r="BD122" s="836"/>
      <c r="BE122" s="836"/>
      <c r="BF122" s="836"/>
      <c r="BG122" s="836"/>
      <c r="BH122" s="836"/>
      <c r="BI122" s="836"/>
      <c r="BJ122" s="836"/>
      <c r="BK122" s="836"/>
      <c r="BL122" s="836"/>
      <c r="BM122" s="836"/>
      <c r="BN122" s="836"/>
      <c r="BO122" s="836"/>
      <c r="BP122" s="837"/>
      <c r="BQ122" s="876">
        <v>6275996</v>
      </c>
      <c r="BR122" s="842"/>
      <c r="BS122" s="842"/>
      <c r="BT122" s="842"/>
      <c r="BU122" s="842"/>
      <c r="BV122" s="842">
        <v>5778353</v>
      </c>
      <c r="BW122" s="842"/>
      <c r="BX122" s="842"/>
      <c r="BY122" s="842"/>
      <c r="BZ122" s="842"/>
      <c r="CA122" s="842">
        <v>5211331</v>
      </c>
      <c r="CB122" s="842"/>
      <c r="CC122" s="842"/>
      <c r="CD122" s="842"/>
      <c r="CE122" s="842"/>
      <c r="CF122" s="843">
        <v>59</v>
      </c>
      <c r="CG122" s="844"/>
      <c r="CH122" s="844"/>
      <c r="CI122" s="844"/>
      <c r="CJ122" s="844"/>
      <c r="CK122" s="866"/>
      <c r="CL122" s="852"/>
      <c r="CM122" s="852"/>
      <c r="CN122" s="852"/>
      <c r="CO122" s="853"/>
      <c r="CP122" s="832" t="s">
        <v>475</v>
      </c>
      <c r="CQ122" s="833"/>
      <c r="CR122" s="833"/>
      <c r="CS122" s="833"/>
      <c r="CT122" s="833"/>
      <c r="CU122" s="833"/>
      <c r="CV122" s="833"/>
      <c r="CW122" s="833"/>
      <c r="CX122" s="833"/>
      <c r="CY122" s="833"/>
      <c r="CZ122" s="833"/>
      <c r="DA122" s="833"/>
      <c r="DB122" s="833"/>
      <c r="DC122" s="833"/>
      <c r="DD122" s="833"/>
      <c r="DE122" s="833"/>
      <c r="DF122" s="834"/>
      <c r="DG122" s="813" t="s">
        <v>438</v>
      </c>
      <c r="DH122" s="814"/>
      <c r="DI122" s="814"/>
      <c r="DJ122" s="814"/>
      <c r="DK122" s="814"/>
      <c r="DL122" s="814" t="s">
        <v>178</v>
      </c>
      <c r="DM122" s="814"/>
      <c r="DN122" s="814"/>
      <c r="DO122" s="814"/>
      <c r="DP122" s="814"/>
      <c r="DQ122" s="814" t="s">
        <v>178</v>
      </c>
      <c r="DR122" s="814"/>
      <c r="DS122" s="814"/>
      <c r="DT122" s="814"/>
      <c r="DU122" s="814"/>
      <c r="DV122" s="791" t="s">
        <v>438</v>
      </c>
      <c r="DW122" s="791"/>
      <c r="DX122" s="791"/>
      <c r="DY122" s="791"/>
      <c r="DZ122" s="792"/>
    </row>
    <row r="123" spans="1:130" s="212" customFormat="1" ht="26.25" customHeight="1" x14ac:dyDescent="0.15">
      <c r="A123" s="817"/>
      <c r="B123" s="818"/>
      <c r="C123" s="812" t="s">
        <v>460</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438</v>
      </c>
      <c r="AB123" s="777"/>
      <c r="AC123" s="777"/>
      <c r="AD123" s="777"/>
      <c r="AE123" s="778"/>
      <c r="AF123" s="779" t="s">
        <v>178</v>
      </c>
      <c r="AG123" s="777"/>
      <c r="AH123" s="777"/>
      <c r="AI123" s="777"/>
      <c r="AJ123" s="778"/>
      <c r="AK123" s="779" t="s">
        <v>178</v>
      </c>
      <c r="AL123" s="777"/>
      <c r="AM123" s="777"/>
      <c r="AN123" s="777"/>
      <c r="AO123" s="778"/>
      <c r="AP123" s="821" t="s">
        <v>178</v>
      </c>
      <c r="AQ123" s="822"/>
      <c r="AR123" s="822"/>
      <c r="AS123" s="822"/>
      <c r="AT123" s="823"/>
      <c r="AU123" s="883"/>
      <c r="AV123" s="884"/>
      <c r="AW123" s="884"/>
      <c r="AX123" s="884"/>
      <c r="AY123" s="884"/>
      <c r="AZ123" s="233" t="s">
        <v>186</v>
      </c>
      <c r="BA123" s="233"/>
      <c r="BB123" s="233"/>
      <c r="BC123" s="233"/>
      <c r="BD123" s="233"/>
      <c r="BE123" s="233"/>
      <c r="BF123" s="233"/>
      <c r="BG123" s="233"/>
      <c r="BH123" s="233"/>
      <c r="BI123" s="233"/>
      <c r="BJ123" s="233"/>
      <c r="BK123" s="233"/>
      <c r="BL123" s="233"/>
      <c r="BM123" s="233"/>
      <c r="BN123" s="233"/>
      <c r="BO123" s="874" t="s">
        <v>476</v>
      </c>
      <c r="BP123" s="875"/>
      <c r="BQ123" s="829">
        <v>12838678</v>
      </c>
      <c r="BR123" s="830"/>
      <c r="BS123" s="830"/>
      <c r="BT123" s="830"/>
      <c r="BU123" s="830"/>
      <c r="BV123" s="830">
        <v>11836006</v>
      </c>
      <c r="BW123" s="830"/>
      <c r="BX123" s="830"/>
      <c r="BY123" s="830"/>
      <c r="BZ123" s="830"/>
      <c r="CA123" s="830">
        <v>11230102</v>
      </c>
      <c r="CB123" s="830"/>
      <c r="CC123" s="830"/>
      <c r="CD123" s="830"/>
      <c r="CE123" s="830"/>
      <c r="CF123" s="745"/>
      <c r="CG123" s="746"/>
      <c r="CH123" s="746"/>
      <c r="CI123" s="746"/>
      <c r="CJ123" s="831"/>
      <c r="CK123" s="866"/>
      <c r="CL123" s="852"/>
      <c r="CM123" s="852"/>
      <c r="CN123" s="852"/>
      <c r="CO123" s="853"/>
      <c r="CP123" s="832" t="s">
        <v>405</v>
      </c>
      <c r="CQ123" s="833"/>
      <c r="CR123" s="833"/>
      <c r="CS123" s="833"/>
      <c r="CT123" s="833"/>
      <c r="CU123" s="833"/>
      <c r="CV123" s="833"/>
      <c r="CW123" s="833"/>
      <c r="CX123" s="833"/>
      <c r="CY123" s="833"/>
      <c r="CZ123" s="833"/>
      <c r="DA123" s="833"/>
      <c r="DB123" s="833"/>
      <c r="DC123" s="833"/>
      <c r="DD123" s="833"/>
      <c r="DE123" s="833"/>
      <c r="DF123" s="834"/>
      <c r="DG123" s="776" t="s">
        <v>438</v>
      </c>
      <c r="DH123" s="777"/>
      <c r="DI123" s="777"/>
      <c r="DJ123" s="777"/>
      <c r="DK123" s="778"/>
      <c r="DL123" s="779" t="s">
        <v>438</v>
      </c>
      <c r="DM123" s="777"/>
      <c r="DN123" s="777"/>
      <c r="DO123" s="777"/>
      <c r="DP123" s="778"/>
      <c r="DQ123" s="779" t="s">
        <v>438</v>
      </c>
      <c r="DR123" s="777"/>
      <c r="DS123" s="777"/>
      <c r="DT123" s="777"/>
      <c r="DU123" s="778"/>
      <c r="DV123" s="821" t="s">
        <v>178</v>
      </c>
      <c r="DW123" s="822"/>
      <c r="DX123" s="822"/>
      <c r="DY123" s="822"/>
      <c r="DZ123" s="823"/>
    </row>
    <row r="124" spans="1:130" s="212" customFormat="1" ht="26.25" customHeight="1" thickBot="1" x14ac:dyDescent="0.2">
      <c r="A124" s="817"/>
      <c r="B124" s="818"/>
      <c r="C124" s="812" t="s">
        <v>463</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178</v>
      </c>
      <c r="AB124" s="777"/>
      <c r="AC124" s="777"/>
      <c r="AD124" s="777"/>
      <c r="AE124" s="778"/>
      <c r="AF124" s="779" t="s">
        <v>178</v>
      </c>
      <c r="AG124" s="777"/>
      <c r="AH124" s="777"/>
      <c r="AI124" s="777"/>
      <c r="AJ124" s="778"/>
      <c r="AK124" s="779" t="s">
        <v>178</v>
      </c>
      <c r="AL124" s="777"/>
      <c r="AM124" s="777"/>
      <c r="AN124" s="777"/>
      <c r="AO124" s="778"/>
      <c r="AP124" s="821" t="s">
        <v>178</v>
      </c>
      <c r="AQ124" s="822"/>
      <c r="AR124" s="822"/>
      <c r="AS124" s="822"/>
      <c r="AT124" s="823"/>
      <c r="AU124" s="824" t="s">
        <v>477</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438</v>
      </c>
      <c r="BR124" s="828"/>
      <c r="BS124" s="828"/>
      <c r="BT124" s="828"/>
      <c r="BU124" s="828"/>
      <c r="BV124" s="828" t="s">
        <v>178</v>
      </c>
      <c r="BW124" s="828"/>
      <c r="BX124" s="828"/>
      <c r="BY124" s="828"/>
      <c r="BZ124" s="828"/>
      <c r="CA124" s="828" t="s">
        <v>178</v>
      </c>
      <c r="CB124" s="828"/>
      <c r="CC124" s="828"/>
      <c r="CD124" s="828"/>
      <c r="CE124" s="828"/>
      <c r="CF124" s="723"/>
      <c r="CG124" s="724"/>
      <c r="CH124" s="724"/>
      <c r="CI124" s="724"/>
      <c r="CJ124" s="859"/>
      <c r="CK124" s="867"/>
      <c r="CL124" s="867"/>
      <c r="CM124" s="867"/>
      <c r="CN124" s="867"/>
      <c r="CO124" s="868"/>
      <c r="CP124" s="832" t="s">
        <v>478</v>
      </c>
      <c r="CQ124" s="833"/>
      <c r="CR124" s="833"/>
      <c r="CS124" s="833"/>
      <c r="CT124" s="833"/>
      <c r="CU124" s="833"/>
      <c r="CV124" s="833"/>
      <c r="CW124" s="833"/>
      <c r="CX124" s="833"/>
      <c r="CY124" s="833"/>
      <c r="CZ124" s="833"/>
      <c r="DA124" s="833"/>
      <c r="DB124" s="833"/>
      <c r="DC124" s="833"/>
      <c r="DD124" s="833"/>
      <c r="DE124" s="833"/>
      <c r="DF124" s="834"/>
      <c r="DG124" s="760" t="s">
        <v>178</v>
      </c>
      <c r="DH124" s="761"/>
      <c r="DI124" s="761"/>
      <c r="DJ124" s="761"/>
      <c r="DK124" s="762"/>
      <c r="DL124" s="763" t="s">
        <v>479</v>
      </c>
      <c r="DM124" s="761"/>
      <c r="DN124" s="761"/>
      <c r="DO124" s="761"/>
      <c r="DP124" s="762"/>
      <c r="DQ124" s="763" t="s">
        <v>443</v>
      </c>
      <c r="DR124" s="761"/>
      <c r="DS124" s="761"/>
      <c r="DT124" s="761"/>
      <c r="DU124" s="762"/>
      <c r="DV124" s="845" t="s">
        <v>480</v>
      </c>
      <c r="DW124" s="846"/>
      <c r="DX124" s="846"/>
      <c r="DY124" s="846"/>
      <c r="DZ124" s="847"/>
    </row>
    <row r="125" spans="1:130" s="212" customFormat="1" ht="26.25" customHeight="1" x14ac:dyDescent="0.15">
      <c r="A125" s="817"/>
      <c r="B125" s="818"/>
      <c r="C125" s="812" t="s">
        <v>465</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481</v>
      </c>
      <c r="AB125" s="777"/>
      <c r="AC125" s="777"/>
      <c r="AD125" s="777"/>
      <c r="AE125" s="778"/>
      <c r="AF125" s="779" t="s">
        <v>178</v>
      </c>
      <c r="AG125" s="777"/>
      <c r="AH125" s="777"/>
      <c r="AI125" s="777"/>
      <c r="AJ125" s="778"/>
      <c r="AK125" s="779" t="s">
        <v>482</v>
      </c>
      <c r="AL125" s="777"/>
      <c r="AM125" s="777"/>
      <c r="AN125" s="777"/>
      <c r="AO125" s="778"/>
      <c r="AP125" s="821" t="s">
        <v>483</v>
      </c>
      <c r="AQ125" s="822"/>
      <c r="AR125" s="822"/>
      <c r="AS125" s="822"/>
      <c r="AT125" s="823"/>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48" t="s">
        <v>484</v>
      </c>
      <c r="CL125" s="849"/>
      <c r="CM125" s="849"/>
      <c r="CN125" s="849"/>
      <c r="CO125" s="850"/>
      <c r="CP125" s="857" t="s">
        <v>485</v>
      </c>
      <c r="CQ125" s="805"/>
      <c r="CR125" s="805"/>
      <c r="CS125" s="805"/>
      <c r="CT125" s="805"/>
      <c r="CU125" s="805"/>
      <c r="CV125" s="805"/>
      <c r="CW125" s="805"/>
      <c r="CX125" s="805"/>
      <c r="CY125" s="805"/>
      <c r="CZ125" s="805"/>
      <c r="DA125" s="805"/>
      <c r="DB125" s="805"/>
      <c r="DC125" s="805"/>
      <c r="DD125" s="805"/>
      <c r="DE125" s="805"/>
      <c r="DF125" s="806"/>
      <c r="DG125" s="858" t="s">
        <v>486</v>
      </c>
      <c r="DH125" s="839"/>
      <c r="DI125" s="839"/>
      <c r="DJ125" s="839"/>
      <c r="DK125" s="839"/>
      <c r="DL125" s="839" t="s">
        <v>482</v>
      </c>
      <c r="DM125" s="839"/>
      <c r="DN125" s="839"/>
      <c r="DO125" s="839"/>
      <c r="DP125" s="839"/>
      <c r="DQ125" s="839" t="s">
        <v>481</v>
      </c>
      <c r="DR125" s="839"/>
      <c r="DS125" s="839"/>
      <c r="DT125" s="839"/>
      <c r="DU125" s="839"/>
      <c r="DV125" s="840" t="s">
        <v>481</v>
      </c>
      <c r="DW125" s="840"/>
      <c r="DX125" s="840"/>
      <c r="DY125" s="840"/>
      <c r="DZ125" s="841"/>
    </row>
    <row r="126" spans="1:130" s="212" customFormat="1" ht="26.25" customHeight="1" thickBot="1" x14ac:dyDescent="0.2">
      <c r="A126" s="817"/>
      <c r="B126" s="818"/>
      <c r="C126" s="812" t="s">
        <v>467</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481</v>
      </c>
      <c r="AB126" s="777"/>
      <c r="AC126" s="777"/>
      <c r="AD126" s="777"/>
      <c r="AE126" s="778"/>
      <c r="AF126" s="779" t="s">
        <v>481</v>
      </c>
      <c r="AG126" s="777"/>
      <c r="AH126" s="777"/>
      <c r="AI126" s="777"/>
      <c r="AJ126" s="778"/>
      <c r="AK126" s="779" t="s">
        <v>481</v>
      </c>
      <c r="AL126" s="777"/>
      <c r="AM126" s="777"/>
      <c r="AN126" s="777"/>
      <c r="AO126" s="778"/>
      <c r="AP126" s="821" t="s">
        <v>481</v>
      </c>
      <c r="AQ126" s="822"/>
      <c r="AR126" s="822"/>
      <c r="AS126" s="822"/>
      <c r="AT126" s="823"/>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51"/>
      <c r="CL126" s="852"/>
      <c r="CM126" s="852"/>
      <c r="CN126" s="852"/>
      <c r="CO126" s="853"/>
      <c r="CP126" s="812" t="s">
        <v>487</v>
      </c>
      <c r="CQ126" s="749"/>
      <c r="CR126" s="749"/>
      <c r="CS126" s="749"/>
      <c r="CT126" s="749"/>
      <c r="CU126" s="749"/>
      <c r="CV126" s="749"/>
      <c r="CW126" s="749"/>
      <c r="CX126" s="749"/>
      <c r="CY126" s="749"/>
      <c r="CZ126" s="749"/>
      <c r="DA126" s="749"/>
      <c r="DB126" s="749"/>
      <c r="DC126" s="749"/>
      <c r="DD126" s="749"/>
      <c r="DE126" s="749"/>
      <c r="DF126" s="750"/>
      <c r="DG126" s="813" t="s">
        <v>488</v>
      </c>
      <c r="DH126" s="814"/>
      <c r="DI126" s="814"/>
      <c r="DJ126" s="814"/>
      <c r="DK126" s="814"/>
      <c r="DL126" s="814" t="s">
        <v>481</v>
      </c>
      <c r="DM126" s="814"/>
      <c r="DN126" s="814"/>
      <c r="DO126" s="814"/>
      <c r="DP126" s="814"/>
      <c r="DQ126" s="814" t="s">
        <v>178</v>
      </c>
      <c r="DR126" s="814"/>
      <c r="DS126" s="814"/>
      <c r="DT126" s="814"/>
      <c r="DU126" s="814"/>
      <c r="DV126" s="791" t="s">
        <v>481</v>
      </c>
      <c r="DW126" s="791"/>
      <c r="DX126" s="791"/>
      <c r="DY126" s="791"/>
      <c r="DZ126" s="792"/>
    </row>
    <row r="127" spans="1:130" s="212" customFormat="1" ht="26.25" customHeight="1" x14ac:dyDescent="0.15">
      <c r="A127" s="819"/>
      <c r="B127" s="820"/>
      <c r="C127" s="835" t="s">
        <v>489</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483</v>
      </c>
      <c r="AB127" s="777"/>
      <c r="AC127" s="777"/>
      <c r="AD127" s="777"/>
      <c r="AE127" s="778"/>
      <c r="AF127" s="779" t="s">
        <v>490</v>
      </c>
      <c r="AG127" s="777"/>
      <c r="AH127" s="777"/>
      <c r="AI127" s="777"/>
      <c r="AJ127" s="778"/>
      <c r="AK127" s="779" t="s">
        <v>486</v>
      </c>
      <c r="AL127" s="777"/>
      <c r="AM127" s="777"/>
      <c r="AN127" s="777"/>
      <c r="AO127" s="778"/>
      <c r="AP127" s="821" t="s">
        <v>178</v>
      </c>
      <c r="AQ127" s="822"/>
      <c r="AR127" s="822"/>
      <c r="AS127" s="822"/>
      <c r="AT127" s="823"/>
      <c r="AU127" s="214"/>
      <c r="AV127" s="214"/>
      <c r="AW127" s="214"/>
      <c r="AX127" s="838" t="s">
        <v>491</v>
      </c>
      <c r="AY127" s="809"/>
      <c r="AZ127" s="809"/>
      <c r="BA127" s="809"/>
      <c r="BB127" s="809"/>
      <c r="BC127" s="809"/>
      <c r="BD127" s="809"/>
      <c r="BE127" s="810"/>
      <c r="BF127" s="808" t="s">
        <v>492</v>
      </c>
      <c r="BG127" s="809"/>
      <c r="BH127" s="809"/>
      <c r="BI127" s="809"/>
      <c r="BJ127" s="809"/>
      <c r="BK127" s="809"/>
      <c r="BL127" s="810"/>
      <c r="BM127" s="808" t="s">
        <v>493</v>
      </c>
      <c r="BN127" s="809"/>
      <c r="BO127" s="809"/>
      <c r="BP127" s="809"/>
      <c r="BQ127" s="809"/>
      <c r="BR127" s="809"/>
      <c r="BS127" s="810"/>
      <c r="BT127" s="808" t="s">
        <v>494</v>
      </c>
      <c r="BU127" s="809"/>
      <c r="BV127" s="809"/>
      <c r="BW127" s="809"/>
      <c r="BX127" s="809"/>
      <c r="BY127" s="809"/>
      <c r="BZ127" s="811"/>
      <c r="CA127" s="214"/>
      <c r="CB127" s="214"/>
      <c r="CC127" s="214"/>
      <c r="CD127" s="237"/>
      <c r="CE127" s="237"/>
      <c r="CF127" s="237"/>
      <c r="CG127" s="214"/>
      <c r="CH127" s="214"/>
      <c r="CI127" s="214"/>
      <c r="CJ127" s="236"/>
      <c r="CK127" s="851"/>
      <c r="CL127" s="852"/>
      <c r="CM127" s="852"/>
      <c r="CN127" s="852"/>
      <c r="CO127" s="853"/>
      <c r="CP127" s="812" t="s">
        <v>495</v>
      </c>
      <c r="CQ127" s="749"/>
      <c r="CR127" s="749"/>
      <c r="CS127" s="749"/>
      <c r="CT127" s="749"/>
      <c r="CU127" s="749"/>
      <c r="CV127" s="749"/>
      <c r="CW127" s="749"/>
      <c r="CX127" s="749"/>
      <c r="CY127" s="749"/>
      <c r="CZ127" s="749"/>
      <c r="DA127" s="749"/>
      <c r="DB127" s="749"/>
      <c r="DC127" s="749"/>
      <c r="DD127" s="749"/>
      <c r="DE127" s="749"/>
      <c r="DF127" s="750"/>
      <c r="DG127" s="813" t="s">
        <v>481</v>
      </c>
      <c r="DH127" s="814"/>
      <c r="DI127" s="814"/>
      <c r="DJ127" s="814"/>
      <c r="DK127" s="814"/>
      <c r="DL127" s="814" t="s">
        <v>488</v>
      </c>
      <c r="DM127" s="814"/>
      <c r="DN127" s="814"/>
      <c r="DO127" s="814"/>
      <c r="DP127" s="814"/>
      <c r="DQ127" s="814" t="s">
        <v>482</v>
      </c>
      <c r="DR127" s="814"/>
      <c r="DS127" s="814"/>
      <c r="DT127" s="814"/>
      <c r="DU127" s="814"/>
      <c r="DV127" s="791" t="s">
        <v>481</v>
      </c>
      <c r="DW127" s="791"/>
      <c r="DX127" s="791"/>
      <c r="DY127" s="791"/>
      <c r="DZ127" s="792"/>
    </row>
    <row r="128" spans="1:130" s="212" customFormat="1" ht="26.25" customHeight="1" thickBot="1" x14ac:dyDescent="0.2">
      <c r="A128" s="793" t="s">
        <v>496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497</v>
      </c>
      <c r="X128" s="795"/>
      <c r="Y128" s="795"/>
      <c r="Z128" s="796"/>
      <c r="AA128" s="797">
        <v>263040</v>
      </c>
      <c r="AB128" s="798"/>
      <c r="AC128" s="798"/>
      <c r="AD128" s="798"/>
      <c r="AE128" s="799"/>
      <c r="AF128" s="800">
        <v>245690</v>
      </c>
      <c r="AG128" s="798"/>
      <c r="AH128" s="798"/>
      <c r="AI128" s="798"/>
      <c r="AJ128" s="799"/>
      <c r="AK128" s="800">
        <v>234726</v>
      </c>
      <c r="AL128" s="798"/>
      <c r="AM128" s="798"/>
      <c r="AN128" s="798"/>
      <c r="AO128" s="799"/>
      <c r="AP128" s="801"/>
      <c r="AQ128" s="802"/>
      <c r="AR128" s="802"/>
      <c r="AS128" s="802"/>
      <c r="AT128" s="803"/>
      <c r="AU128" s="214"/>
      <c r="AV128" s="214"/>
      <c r="AW128" s="214"/>
      <c r="AX128" s="804" t="s">
        <v>498</v>
      </c>
      <c r="AY128" s="805"/>
      <c r="AZ128" s="805"/>
      <c r="BA128" s="805"/>
      <c r="BB128" s="805"/>
      <c r="BC128" s="805"/>
      <c r="BD128" s="805"/>
      <c r="BE128" s="806"/>
      <c r="BF128" s="783" t="s">
        <v>486</v>
      </c>
      <c r="BG128" s="784"/>
      <c r="BH128" s="784"/>
      <c r="BI128" s="784"/>
      <c r="BJ128" s="784"/>
      <c r="BK128" s="784"/>
      <c r="BL128" s="807"/>
      <c r="BM128" s="783">
        <v>13.41</v>
      </c>
      <c r="BN128" s="784"/>
      <c r="BO128" s="784"/>
      <c r="BP128" s="784"/>
      <c r="BQ128" s="784"/>
      <c r="BR128" s="784"/>
      <c r="BS128" s="807"/>
      <c r="BT128" s="783">
        <v>20</v>
      </c>
      <c r="BU128" s="784"/>
      <c r="BV128" s="784"/>
      <c r="BW128" s="784"/>
      <c r="BX128" s="784"/>
      <c r="BY128" s="784"/>
      <c r="BZ128" s="785"/>
      <c r="CA128" s="237"/>
      <c r="CB128" s="237"/>
      <c r="CC128" s="237"/>
      <c r="CD128" s="237"/>
      <c r="CE128" s="237"/>
      <c r="CF128" s="237"/>
      <c r="CG128" s="214"/>
      <c r="CH128" s="214"/>
      <c r="CI128" s="214"/>
      <c r="CJ128" s="236"/>
      <c r="CK128" s="854"/>
      <c r="CL128" s="855"/>
      <c r="CM128" s="855"/>
      <c r="CN128" s="855"/>
      <c r="CO128" s="856"/>
      <c r="CP128" s="786" t="s">
        <v>499</v>
      </c>
      <c r="CQ128" s="727"/>
      <c r="CR128" s="727"/>
      <c r="CS128" s="727"/>
      <c r="CT128" s="727"/>
      <c r="CU128" s="727"/>
      <c r="CV128" s="727"/>
      <c r="CW128" s="727"/>
      <c r="CX128" s="727"/>
      <c r="CY128" s="727"/>
      <c r="CZ128" s="727"/>
      <c r="DA128" s="727"/>
      <c r="DB128" s="727"/>
      <c r="DC128" s="727"/>
      <c r="DD128" s="727"/>
      <c r="DE128" s="727"/>
      <c r="DF128" s="728"/>
      <c r="DG128" s="787" t="s">
        <v>490</v>
      </c>
      <c r="DH128" s="788"/>
      <c r="DI128" s="788"/>
      <c r="DJ128" s="788"/>
      <c r="DK128" s="788"/>
      <c r="DL128" s="788" t="s">
        <v>486</v>
      </c>
      <c r="DM128" s="788"/>
      <c r="DN128" s="788"/>
      <c r="DO128" s="788"/>
      <c r="DP128" s="788"/>
      <c r="DQ128" s="788" t="s">
        <v>481</v>
      </c>
      <c r="DR128" s="788"/>
      <c r="DS128" s="788"/>
      <c r="DT128" s="788"/>
      <c r="DU128" s="788"/>
      <c r="DV128" s="789" t="s">
        <v>490</v>
      </c>
      <c r="DW128" s="789"/>
      <c r="DX128" s="789"/>
      <c r="DY128" s="789"/>
      <c r="DZ128" s="790"/>
    </row>
    <row r="129" spans="1:131" s="212"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500</v>
      </c>
      <c r="X129" s="774"/>
      <c r="Y129" s="774"/>
      <c r="Z129" s="775"/>
      <c r="AA129" s="776">
        <v>10064850</v>
      </c>
      <c r="AB129" s="777"/>
      <c r="AC129" s="777"/>
      <c r="AD129" s="777"/>
      <c r="AE129" s="778"/>
      <c r="AF129" s="779">
        <v>9609794</v>
      </c>
      <c r="AG129" s="777"/>
      <c r="AH129" s="777"/>
      <c r="AI129" s="777"/>
      <c r="AJ129" s="778"/>
      <c r="AK129" s="779">
        <v>9567239</v>
      </c>
      <c r="AL129" s="777"/>
      <c r="AM129" s="777"/>
      <c r="AN129" s="777"/>
      <c r="AO129" s="778"/>
      <c r="AP129" s="780"/>
      <c r="AQ129" s="781"/>
      <c r="AR129" s="781"/>
      <c r="AS129" s="781"/>
      <c r="AT129" s="782"/>
      <c r="AU129" s="215"/>
      <c r="AV129" s="215"/>
      <c r="AW129" s="215"/>
      <c r="AX129" s="748" t="s">
        <v>501</v>
      </c>
      <c r="AY129" s="749"/>
      <c r="AZ129" s="749"/>
      <c r="BA129" s="749"/>
      <c r="BB129" s="749"/>
      <c r="BC129" s="749"/>
      <c r="BD129" s="749"/>
      <c r="BE129" s="750"/>
      <c r="BF129" s="767" t="s">
        <v>178</v>
      </c>
      <c r="BG129" s="768"/>
      <c r="BH129" s="768"/>
      <c r="BI129" s="768"/>
      <c r="BJ129" s="768"/>
      <c r="BK129" s="768"/>
      <c r="BL129" s="769"/>
      <c r="BM129" s="767">
        <v>18.41</v>
      </c>
      <c r="BN129" s="768"/>
      <c r="BO129" s="768"/>
      <c r="BP129" s="768"/>
      <c r="BQ129" s="768"/>
      <c r="BR129" s="768"/>
      <c r="BS129" s="769"/>
      <c r="BT129" s="767">
        <v>30</v>
      </c>
      <c r="BU129" s="768"/>
      <c r="BV129" s="768"/>
      <c r="BW129" s="768"/>
      <c r="BX129" s="768"/>
      <c r="BY129" s="768"/>
      <c r="BZ129" s="77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771" t="s">
        <v>502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503</v>
      </c>
      <c r="X130" s="774"/>
      <c r="Y130" s="774"/>
      <c r="Z130" s="775"/>
      <c r="AA130" s="776">
        <v>785559</v>
      </c>
      <c r="AB130" s="777"/>
      <c r="AC130" s="777"/>
      <c r="AD130" s="777"/>
      <c r="AE130" s="778"/>
      <c r="AF130" s="779">
        <v>752858</v>
      </c>
      <c r="AG130" s="777"/>
      <c r="AH130" s="777"/>
      <c r="AI130" s="777"/>
      <c r="AJ130" s="778"/>
      <c r="AK130" s="779">
        <v>734426</v>
      </c>
      <c r="AL130" s="777"/>
      <c r="AM130" s="777"/>
      <c r="AN130" s="777"/>
      <c r="AO130" s="778"/>
      <c r="AP130" s="780"/>
      <c r="AQ130" s="781"/>
      <c r="AR130" s="781"/>
      <c r="AS130" s="781"/>
      <c r="AT130" s="782"/>
      <c r="AU130" s="215"/>
      <c r="AV130" s="215"/>
      <c r="AW130" s="215"/>
      <c r="AX130" s="748" t="s">
        <v>504</v>
      </c>
      <c r="AY130" s="749"/>
      <c r="AZ130" s="749"/>
      <c r="BA130" s="749"/>
      <c r="BB130" s="749"/>
      <c r="BC130" s="749"/>
      <c r="BD130" s="749"/>
      <c r="BE130" s="750"/>
      <c r="BF130" s="751">
        <v>0.6</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505</v>
      </c>
      <c r="X131" s="758"/>
      <c r="Y131" s="758"/>
      <c r="Z131" s="759"/>
      <c r="AA131" s="760">
        <v>9279291</v>
      </c>
      <c r="AB131" s="761"/>
      <c r="AC131" s="761"/>
      <c r="AD131" s="761"/>
      <c r="AE131" s="762"/>
      <c r="AF131" s="763">
        <v>8856936</v>
      </c>
      <c r="AG131" s="761"/>
      <c r="AH131" s="761"/>
      <c r="AI131" s="761"/>
      <c r="AJ131" s="762"/>
      <c r="AK131" s="763">
        <v>8832813</v>
      </c>
      <c r="AL131" s="761"/>
      <c r="AM131" s="761"/>
      <c r="AN131" s="761"/>
      <c r="AO131" s="762"/>
      <c r="AP131" s="764"/>
      <c r="AQ131" s="765"/>
      <c r="AR131" s="765"/>
      <c r="AS131" s="765"/>
      <c r="AT131" s="766"/>
      <c r="AU131" s="215"/>
      <c r="AV131" s="215"/>
      <c r="AW131" s="215"/>
      <c r="AX131" s="726" t="s">
        <v>506</v>
      </c>
      <c r="AY131" s="727"/>
      <c r="AZ131" s="727"/>
      <c r="BA131" s="727"/>
      <c r="BB131" s="727"/>
      <c r="BC131" s="727"/>
      <c r="BD131" s="727"/>
      <c r="BE131" s="728"/>
      <c r="BF131" s="729" t="s">
        <v>507</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35" t="s">
        <v>508</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509</v>
      </c>
      <c r="W132" s="739"/>
      <c r="X132" s="739"/>
      <c r="Y132" s="739"/>
      <c r="Z132" s="740"/>
      <c r="AA132" s="741">
        <v>1.416897045</v>
      </c>
      <c r="AB132" s="742"/>
      <c r="AC132" s="742"/>
      <c r="AD132" s="742"/>
      <c r="AE132" s="743"/>
      <c r="AF132" s="744">
        <v>0.26183998600000002</v>
      </c>
      <c r="AG132" s="742"/>
      <c r="AH132" s="742"/>
      <c r="AI132" s="742"/>
      <c r="AJ132" s="743"/>
      <c r="AK132" s="744">
        <v>0.30443302700000002</v>
      </c>
      <c r="AL132" s="742"/>
      <c r="AM132" s="742"/>
      <c r="AN132" s="742"/>
      <c r="AO132" s="743"/>
      <c r="AP132" s="745"/>
      <c r="AQ132" s="746"/>
      <c r="AR132" s="746"/>
      <c r="AS132" s="746"/>
      <c r="AT132" s="747"/>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510</v>
      </c>
      <c r="W133" s="718"/>
      <c r="X133" s="718"/>
      <c r="Y133" s="718"/>
      <c r="Z133" s="719"/>
      <c r="AA133" s="720">
        <v>2.9</v>
      </c>
      <c r="AB133" s="721"/>
      <c r="AC133" s="721"/>
      <c r="AD133" s="721"/>
      <c r="AE133" s="722"/>
      <c r="AF133" s="720">
        <v>1.7</v>
      </c>
      <c r="AG133" s="721"/>
      <c r="AH133" s="721"/>
      <c r="AI133" s="721"/>
      <c r="AJ133" s="722"/>
      <c r="AK133" s="720">
        <v>0.6</v>
      </c>
      <c r="AL133" s="721"/>
      <c r="AM133" s="721"/>
      <c r="AN133" s="721"/>
      <c r="AO133" s="722"/>
      <c r="AP133" s="723"/>
      <c r="AQ133" s="724"/>
      <c r="AR133" s="724"/>
      <c r="AS133" s="724"/>
      <c r="AT133" s="72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uwJ86A31rANs848FxQDiJPF4IVbHN+ppr/XDHlGdBssZY8WKWSasVPB5naNRZrDlW0g7oLYbeRqS1dTNMQ5OcA==" saltValue="XmCGq9I6r67ncr/d/BDk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6zHfxqa8oX4UxAKKaPz+KMjN49hh43BcVu2vkqV0GwgvZRZRTuiJ4nk//9EyLbw4tfMup0/5aYljhZ7WM+5/aA==" saltValue="LmsImNHRt9/VeyN+MpA5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QzUf6Vu584/jxLkVjWyjma2a8ECWed3eEzk4AEr3x21K/7707HB0ThSePLJoTPGHBi25ObaN5XO3Pq209VaQ==" saltValue="0Ayc6Svk/xHDfsbUN+v0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5" t="s">
        <v>514</v>
      </c>
      <c r="AP7" s="254"/>
      <c r="AQ7" s="255" t="s">
        <v>515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6"/>
      <c r="AP8" s="260" t="s">
        <v>516</v>
      </c>
      <c r="AQ8" s="261" t="s">
        <v>517</v>
      </c>
      <c r="AR8" s="262" t="s">
        <v>518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27" t="s">
        <v>519</v>
      </c>
      <c r="AL9" s="1128"/>
      <c r="AM9" s="1128"/>
      <c r="AN9" s="1129"/>
      <c r="AO9" s="263">
        <v>3597438</v>
      </c>
      <c r="AP9" s="263">
        <v>84582</v>
      </c>
      <c r="AQ9" s="264">
        <v>75794</v>
      </c>
      <c r="AR9" s="265">
        <v>11.6</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27" t="s">
        <v>520</v>
      </c>
      <c r="AL10" s="1128"/>
      <c r="AM10" s="1128"/>
      <c r="AN10" s="1129"/>
      <c r="AO10" s="266">
        <v>1651</v>
      </c>
      <c r="AP10" s="266">
        <v>39</v>
      </c>
      <c r="AQ10" s="267">
        <v>8131</v>
      </c>
      <c r="AR10" s="268">
        <v>-99.5</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27" t="s">
        <v>521</v>
      </c>
      <c r="AL11" s="1128"/>
      <c r="AM11" s="1128"/>
      <c r="AN11" s="1129"/>
      <c r="AO11" s="266" t="s">
        <v>522</v>
      </c>
      <c r="AP11" s="266" t="s">
        <v>522</v>
      </c>
      <c r="AQ11" s="267">
        <v>549</v>
      </c>
      <c r="AR11" s="268" t="s">
        <v>522</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27" t="s">
        <v>523</v>
      </c>
      <c r="AL12" s="1128"/>
      <c r="AM12" s="1128"/>
      <c r="AN12" s="1129"/>
      <c r="AO12" s="266" t="s">
        <v>522</v>
      </c>
      <c r="AP12" s="266" t="s">
        <v>522</v>
      </c>
      <c r="AQ12" s="267">
        <v>5</v>
      </c>
      <c r="AR12" s="268" t="s">
        <v>522</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27" t="s">
        <v>524</v>
      </c>
      <c r="AL13" s="1128"/>
      <c r="AM13" s="1128"/>
      <c r="AN13" s="1129"/>
      <c r="AO13" s="266">
        <v>117644</v>
      </c>
      <c r="AP13" s="266">
        <v>2766</v>
      </c>
      <c r="AQ13" s="267">
        <v>2734</v>
      </c>
      <c r="AR13" s="268">
        <v>1.2</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27" t="s">
        <v>525</v>
      </c>
      <c r="AL14" s="1128"/>
      <c r="AM14" s="1128"/>
      <c r="AN14" s="1129"/>
      <c r="AO14" s="266">
        <v>106329</v>
      </c>
      <c r="AP14" s="266">
        <v>2500</v>
      </c>
      <c r="AQ14" s="267">
        <v>1219</v>
      </c>
      <c r="AR14" s="268">
        <v>105.1</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30" t="s">
        <v>526</v>
      </c>
      <c r="AL15" s="1131"/>
      <c r="AM15" s="1131"/>
      <c r="AN15" s="1132"/>
      <c r="AO15" s="266">
        <v>-233461</v>
      </c>
      <c r="AP15" s="266">
        <v>-5489</v>
      </c>
      <c r="AQ15" s="267">
        <v>-5248</v>
      </c>
      <c r="AR15" s="268">
        <v>4.5999999999999996</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30" t="s">
        <v>186</v>
      </c>
      <c r="AL16" s="1131"/>
      <c r="AM16" s="1131"/>
      <c r="AN16" s="1132"/>
      <c r="AO16" s="266">
        <v>3589601</v>
      </c>
      <c r="AP16" s="266">
        <v>84398</v>
      </c>
      <c r="AQ16" s="267">
        <v>83183</v>
      </c>
      <c r="AR16" s="268">
        <v>1.5</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528</v>
      </c>
      <c r="AP20" s="275" t="s">
        <v>529</v>
      </c>
      <c r="AQ20" s="276" t="s">
        <v>530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33" t="s">
        <v>531</v>
      </c>
      <c r="AL21" s="1134"/>
      <c r="AM21" s="1134"/>
      <c r="AN21" s="1135"/>
      <c r="AO21" s="279">
        <v>7.97</v>
      </c>
      <c r="AP21" s="280">
        <v>7.75</v>
      </c>
      <c r="AQ21" s="281">
        <v>0.22</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33" t="s">
        <v>532</v>
      </c>
      <c r="AL22" s="1134"/>
      <c r="AM22" s="1134"/>
      <c r="AN22" s="1135"/>
      <c r="AO22" s="284">
        <v>99.6</v>
      </c>
      <c r="AP22" s="285">
        <v>97.5</v>
      </c>
      <c r="AQ22" s="286">
        <v>2.1</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26" t="s">
        <v>533</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49"/>
    </row>
    <row r="27" spans="1:46" x14ac:dyDescent="0.15">
      <c r="A27" s="291"/>
      <c r="AO27" s="244"/>
      <c r="AP27" s="244"/>
      <c r="AQ27" s="244"/>
      <c r="AR27" s="244"/>
      <c r="AS27" s="244"/>
      <c r="AT27" s="244"/>
    </row>
    <row r="28" spans="1:46" ht="17.25" x14ac:dyDescent="0.15">
      <c r="A28" s="245" t="s">
        <v>534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5" t="s">
        <v>514</v>
      </c>
      <c r="AP30" s="254"/>
      <c r="AQ30" s="255" t="s">
        <v>515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6"/>
      <c r="AP31" s="260" t="s">
        <v>516</v>
      </c>
      <c r="AQ31" s="261" t="s">
        <v>517</v>
      </c>
      <c r="AR31" s="262" t="s">
        <v>518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17" t="s">
        <v>536</v>
      </c>
      <c r="AL32" s="1118"/>
      <c r="AM32" s="1118"/>
      <c r="AN32" s="1119"/>
      <c r="AO32" s="294">
        <v>578503</v>
      </c>
      <c r="AP32" s="294">
        <v>13602</v>
      </c>
      <c r="AQ32" s="295">
        <v>33516</v>
      </c>
      <c r="AR32" s="296">
        <v>-59.4</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17" t="s">
        <v>537</v>
      </c>
      <c r="AL33" s="1118"/>
      <c r="AM33" s="1118"/>
      <c r="AN33" s="1119"/>
      <c r="AO33" s="294" t="s">
        <v>522</v>
      </c>
      <c r="AP33" s="294" t="s">
        <v>522</v>
      </c>
      <c r="AQ33" s="295" t="s">
        <v>522</v>
      </c>
      <c r="AR33" s="296" t="s">
        <v>522</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17" t="s">
        <v>538</v>
      </c>
      <c r="AL34" s="1118"/>
      <c r="AM34" s="1118"/>
      <c r="AN34" s="1119"/>
      <c r="AO34" s="294" t="s">
        <v>522</v>
      </c>
      <c r="AP34" s="294" t="s">
        <v>522</v>
      </c>
      <c r="AQ34" s="295" t="s">
        <v>522</v>
      </c>
      <c r="AR34" s="296" t="s">
        <v>522</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17" t="s">
        <v>539</v>
      </c>
      <c r="AL35" s="1118"/>
      <c r="AM35" s="1118"/>
      <c r="AN35" s="1119"/>
      <c r="AO35" s="294">
        <v>392832</v>
      </c>
      <c r="AP35" s="294">
        <v>9236</v>
      </c>
      <c r="AQ35" s="295">
        <v>11499</v>
      </c>
      <c r="AR35" s="296">
        <v>-19.7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17" t="s">
        <v>540</v>
      </c>
      <c r="AL36" s="1118"/>
      <c r="AM36" s="1118"/>
      <c r="AN36" s="1119"/>
      <c r="AO36" s="294">
        <v>24707</v>
      </c>
      <c r="AP36" s="294">
        <v>581</v>
      </c>
      <c r="AQ36" s="295">
        <v>2953</v>
      </c>
      <c r="AR36" s="296">
        <v>-80.3</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17" t="s">
        <v>541</v>
      </c>
      <c r="AL37" s="1118"/>
      <c r="AM37" s="1118"/>
      <c r="AN37" s="1119"/>
      <c r="AO37" s="294" t="s">
        <v>522</v>
      </c>
      <c r="AP37" s="294" t="s">
        <v>522</v>
      </c>
      <c r="AQ37" s="295">
        <v>178</v>
      </c>
      <c r="AR37" s="296" t="s">
        <v>522</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20" t="s">
        <v>542</v>
      </c>
      <c r="AL38" s="1121"/>
      <c r="AM38" s="1121"/>
      <c r="AN38" s="1122"/>
      <c r="AO38" s="297" t="s">
        <v>522</v>
      </c>
      <c r="AP38" s="297" t="s">
        <v>522</v>
      </c>
      <c r="AQ38" s="298">
        <v>3</v>
      </c>
      <c r="AR38" s="286" t="s">
        <v>522</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20" t="s">
        <v>543</v>
      </c>
      <c r="AL39" s="1121"/>
      <c r="AM39" s="1121"/>
      <c r="AN39" s="1122"/>
      <c r="AO39" s="294">
        <v>-234726</v>
      </c>
      <c r="AP39" s="294">
        <v>-5519</v>
      </c>
      <c r="AQ39" s="295">
        <v>-2838</v>
      </c>
      <c r="AR39" s="296">
        <v>94.5</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17" t="s">
        <v>544</v>
      </c>
      <c r="AL40" s="1118"/>
      <c r="AM40" s="1118"/>
      <c r="AN40" s="1119"/>
      <c r="AO40" s="294">
        <v>-734426</v>
      </c>
      <c r="AP40" s="294">
        <v>-17268</v>
      </c>
      <c r="AQ40" s="295">
        <v>-31562</v>
      </c>
      <c r="AR40" s="296">
        <v>-45.3</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23" t="s">
        <v>297</v>
      </c>
      <c r="AL41" s="1124"/>
      <c r="AM41" s="1124"/>
      <c r="AN41" s="1125"/>
      <c r="AO41" s="294">
        <v>26890</v>
      </c>
      <c r="AP41" s="294">
        <v>632</v>
      </c>
      <c r="AQ41" s="295">
        <v>13749</v>
      </c>
      <c r="AR41" s="296">
        <v>-95.4</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10" t="s">
        <v>514</v>
      </c>
      <c r="AN49" s="1112" t="s">
        <v>548</v>
      </c>
      <c r="AO49" s="1113"/>
      <c r="AP49" s="1113"/>
      <c r="AQ49" s="1113"/>
      <c r="AR49" s="1114"/>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11"/>
      <c r="AN50" s="310" t="s">
        <v>549</v>
      </c>
      <c r="AO50" s="311" t="s">
        <v>550</v>
      </c>
      <c r="AP50" s="312" t="s">
        <v>551</v>
      </c>
      <c r="AQ50" s="313" t="s">
        <v>552</v>
      </c>
      <c r="AR50" s="314" t="s">
        <v>553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554</v>
      </c>
      <c r="AL51" s="307"/>
      <c r="AM51" s="315">
        <v>2017997</v>
      </c>
      <c r="AN51" s="316">
        <v>49004</v>
      </c>
      <c r="AO51" s="317">
        <v>-4.7</v>
      </c>
      <c r="AP51" s="318">
        <v>53655</v>
      </c>
      <c r="AQ51" s="319">
        <v>-6.1</v>
      </c>
      <c r="AR51" s="320">
        <v>1.4</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555</v>
      </c>
      <c r="AM52" s="323">
        <v>1341153</v>
      </c>
      <c r="AN52" s="324">
        <v>32568</v>
      </c>
      <c r="AO52" s="325">
        <v>42.5</v>
      </c>
      <c r="AP52" s="326">
        <v>32719</v>
      </c>
      <c r="AQ52" s="327">
        <v>-9.6</v>
      </c>
      <c r="AR52" s="328">
        <v>52.1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556</v>
      </c>
      <c r="AL53" s="307"/>
      <c r="AM53" s="315">
        <v>1643308</v>
      </c>
      <c r="AN53" s="316">
        <v>39176</v>
      </c>
      <c r="AO53" s="317">
        <v>-20.100000000000001</v>
      </c>
      <c r="AP53" s="318">
        <v>53869</v>
      </c>
      <c r="AQ53" s="319">
        <v>0.4</v>
      </c>
      <c r="AR53" s="320">
        <v>-20.5</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555</v>
      </c>
      <c r="AM54" s="323">
        <v>1371201</v>
      </c>
      <c r="AN54" s="324">
        <v>32689</v>
      </c>
      <c r="AO54" s="325">
        <v>0.4</v>
      </c>
      <c r="AP54" s="326">
        <v>35046</v>
      </c>
      <c r="AQ54" s="327">
        <v>7.1</v>
      </c>
      <c r="AR54" s="328">
        <v>-6.7</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557</v>
      </c>
      <c r="AL55" s="307"/>
      <c r="AM55" s="315">
        <v>3549029</v>
      </c>
      <c r="AN55" s="316">
        <v>83747</v>
      </c>
      <c r="AO55" s="317">
        <v>113.8</v>
      </c>
      <c r="AP55" s="318">
        <v>59119</v>
      </c>
      <c r="AQ55" s="319">
        <v>9.6999999999999993</v>
      </c>
      <c r="AR55" s="320">
        <v>104.1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555</v>
      </c>
      <c r="AM56" s="323">
        <v>2323332</v>
      </c>
      <c r="AN56" s="324">
        <v>54824</v>
      </c>
      <c r="AO56" s="325">
        <v>67.7</v>
      </c>
      <c r="AP56" s="326">
        <v>29900</v>
      </c>
      <c r="AQ56" s="327">
        <v>-14.7</v>
      </c>
      <c r="AR56" s="328">
        <v>82.4</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558</v>
      </c>
      <c r="AL57" s="307"/>
      <c r="AM57" s="315">
        <v>3063765</v>
      </c>
      <c r="AN57" s="316">
        <v>71951</v>
      </c>
      <c r="AO57" s="317">
        <v>-14.1</v>
      </c>
      <c r="AP57" s="318">
        <v>53895</v>
      </c>
      <c r="AQ57" s="319">
        <v>-8.8000000000000007</v>
      </c>
      <c r="AR57" s="320">
        <v>-5.3</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555</v>
      </c>
      <c r="AM58" s="323">
        <v>2207972</v>
      </c>
      <c r="AN58" s="324">
        <v>51853</v>
      </c>
      <c r="AO58" s="325">
        <v>-5.4</v>
      </c>
      <c r="AP58" s="326">
        <v>31224</v>
      </c>
      <c r="AQ58" s="327">
        <v>4.4000000000000004</v>
      </c>
      <c r="AR58" s="328">
        <v>-9.8000000000000007</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559</v>
      </c>
      <c r="AL59" s="307"/>
      <c r="AM59" s="315">
        <v>2915603</v>
      </c>
      <c r="AN59" s="316">
        <v>68551</v>
      </c>
      <c r="AO59" s="317">
        <v>-4.7</v>
      </c>
      <c r="AP59" s="318">
        <v>56181</v>
      </c>
      <c r="AQ59" s="319">
        <v>4.2</v>
      </c>
      <c r="AR59" s="320">
        <v>-8.9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555</v>
      </c>
      <c r="AM60" s="323">
        <v>2209767</v>
      </c>
      <c r="AN60" s="324">
        <v>51955</v>
      </c>
      <c r="AO60" s="325">
        <v>0.2</v>
      </c>
      <c r="AP60" s="326">
        <v>32039</v>
      </c>
      <c r="AQ60" s="327">
        <v>2.6</v>
      </c>
      <c r="AR60" s="328">
        <v>-2.4</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560</v>
      </c>
      <c r="AL61" s="329"/>
      <c r="AM61" s="330">
        <v>2637940</v>
      </c>
      <c r="AN61" s="331">
        <v>62486</v>
      </c>
      <c r="AO61" s="332">
        <v>14</v>
      </c>
      <c r="AP61" s="333">
        <v>55344</v>
      </c>
      <c r="AQ61" s="334">
        <v>-0.1</v>
      </c>
      <c r="AR61" s="320">
        <v>14.1</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555</v>
      </c>
      <c r="AM62" s="323">
        <v>1890685</v>
      </c>
      <c r="AN62" s="324">
        <v>44778</v>
      </c>
      <c r="AO62" s="325">
        <v>21.1</v>
      </c>
      <c r="AP62" s="326">
        <v>32186</v>
      </c>
      <c r="AQ62" s="327">
        <v>-2</v>
      </c>
      <c r="AR62" s="328">
        <v>23.1</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E538DCJqC1BAi6xsgz+mlWK2rf9P+QZj5EUqFYmSN8SXac0NPV8Yi1E+jkF51qkezp0fH0e/RCn1neSxQJHaWQ==" saltValue="aImOpJ0Rs7pt5XXHimyB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562</v>
      </c>
    </row>
    <row r="121" spans="125:125" ht="13.5" hidden="1" customHeight="1" x14ac:dyDescent="0.15">
      <c r="DU121" s="241"/>
    </row>
  </sheetData>
  <sheetProtection algorithmName="SHA-512" hashValue="aujkUBDV4vjzSQtif13btYqPINQbrHaltsG0N8F04digss8goYQiWH6HQ/2B02+h6N7Jx1bDjdmm9bgQGRwvnw==" saltValue="0HVIC16wEwaPbrEKgm0R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563</v>
      </c>
    </row>
  </sheetData>
  <sheetProtection algorithmName="SHA-512" hashValue="DQq3OsOSgxkRGEEq7WwccQY2jmHPgEO/VnPZ9CZ2ImqGb5C4UG1+GczsGQz4qMsbb37LDk0dfAcUJ1G7oHENnA==" saltValue="TulAhUiq5KoZ58X4Wgjo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6" t="s">
        <v>3</v>
      </c>
      <c r="D47" s="1136"/>
      <c r="E47" s="1137"/>
      <c r="F47" s="11">
        <v>28.38</v>
      </c>
      <c r="G47" s="12">
        <v>27.75</v>
      </c>
      <c r="H47" s="12">
        <v>31.15</v>
      </c>
      <c r="I47" s="12">
        <v>24.54</v>
      </c>
      <c r="J47" s="13">
        <v>26.03</v>
      </c>
    </row>
    <row r="48" spans="2:10" ht="57.75" customHeight="1" x14ac:dyDescent="0.15">
      <c r="B48" s="14"/>
      <c r="C48" s="1138" t="s">
        <v>4</v>
      </c>
      <c r="D48" s="1138"/>
      <c r="E48" s="1139"/>
      <c r="F48" s="15">
        <v>8.11</v>
      </c>
      <c r="G48" s="16">
        <v>7.48</v>
      </c>
      <c r="H48" s="16">
        <v>7.08</v>
      </c>
      <c r="I48" s="16">
        <v>9.0299999999999994</v>
      </c>
      <c r="J48" s="17">
        <v>12.89</v>
      </c>
    </row>
    <row r="49" spans="2:10" ht="57.75" customHeight="1" thickBot="1" x14ac:dyDescent="0.2">
      <c r="B49" s="18"/>
      <c r="C49" s="1140" t="s">
        <v>5</v>
      </c>
      <c r="D49" s="1140"/>
      <c r="E49" s="1141"/>
      <c r="F49" s="19" t="s">
        <v>569</v>
      </c>
      <c r="G49" s="20" t="s">
        <v>570</v>
      </c>
      <c r="H49" s="20">
        <v>4.58</v>
      </c>
      <c r="I49" s="20" t="s">
        <v>571</v>
      </c>
      <c r="J49" s="21">
        <v>5.19</v>
      </c>
    </row>
    <row r="50" spans="2:10" x14ac:dyDescent="0.15"/>
  </sheetData>
  <sheetProtection algorithmName="SHA-512" hashValue="zPD2PrG2+kjxWRcEoD2T9FalPERVcyYm3k3ZxPxKyRfArb97IFRtx5styMkxTl6TNvm1XUGF+o8pt46J5xym/A==" saltValue="9P17fAfSa0xqHczeLEj2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2023-03-10T13:31:52Z</cp:lastPrinted>
  <dcterms:created xsi:type="dcterms:W3CDTF">2023-02-20T05:48:35Z</dcterms:created>
  <dcterms:modified xsi:type="dcterms:W3CDTF">2023-03-28T11:07:30Z</dcterms:modified>
  <cp:category/>
</cp:coreProperties>
</file>